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4"/>
  </bookViews>
  <sheets>
    <sheet name="załącznik nr 3" sheetId="1" r:id="rId1"/>
    <sheet name="załącznik nr 4" sheetId="2" r:id="rId2"/>
    <sheet name="załącznik 5" sheetId="3" r:id="rId3"/>
    <sheet name="załącznik 6" sheetId="4" r:id="rId4"/>
    <sheet name="załącznik nr 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<sst xmlns="http://schemas.openxmlformats.org/spreadsheetml/2006/main" count="538" uniqueCount="306">
  <si>
    <t>Załącznik nr 3</t>
  </si>
  <si>
    <t>Rady Miejskiej w Trzebnicy</t>
  </si>
  <si>
    <t>z dnia 29 grudnia 2009 r.</t>
  </si>
  <si>
    <t>Zadania inwestycyjne w 2009 r.</t>
  </si>
  <si>
    <t>w złotych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</si>
  <si>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</si>
  <si>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</si>
  <si>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</si>
  <si>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</si>
  <si>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</si>
  <si>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</si>
  <si>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</si>
  <si>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</si>
  <si>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</si>
  <si>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</si>
  <si>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</si>
  <si>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obligacje</t>
  </si>
  <si>
    <t>środki pochodzące
z innych  źródeł*</t>
  </si>
  <si>
    <t>środki wymienione
w art. 5 ust. 1 pkt 2 i 3 u.f.p.</t>
  </si>
  <si>
    <t>1.</t>
  </si>
  <si>
    <t>010</t>
  </si>
  <si>
    <t>01041</t>
  </si>
  <si>
    <t>Plan odnowy miejscowości: Masłów, Skoroszów, Ujeździec Wielki</t>
  </si>
  <si>
    <t>A.  
B.
C.</t>
  </si>
  <si>
    <t>Urząd Miejski w Trzebnicy</t>
  </si>
  <si>
    <t>2.</t>
  </si>
  <si>
    <t>Plan odnowy miejscowości Boleścin</t>
  </si>
  <si>
    <t>A.      
B.
C.</t>
  </si>
  <si>
    <t>3.</t>
  </si>
  <si>
    <t>Modernizacja budynku i terenu Dworca Kolejowego w Trzebnicy w celu dostosowania do potrzeb osób niepełnosprawnych</t>
  </si>
  <si>
    <t>4.</t>
  </si>
  <si>
    <t>Budowa chodnika w miejscowości Cerekwica                                          w ciągu drogi wojewódzkiej nr 340</t>
  </si>
  <si>
    <t>5.</t>
  </si>
  <si>
    <t>Projekt drogi ul. Piwniczna</t>
  </si>
  <si>
    <t>6.</t>
  </si>
  <si>
    <t>Budowa drogi ul. Piwniczna</t>
  </si>
  <si>
    <t>7.</t>
  </si>
  <si>
    <t>6058  6059</t>
  </si>
  <si>
    <t>Poprawa dostępności komunikacyjnej lokalnego centrum aktywności gospodarczej w Trzebnicy poprzez budowę łącznika drogowego między ulicami Milicką                          i Prusicką</t>
  </si>
  <si>
    <t>8.</t>
  </si>
  <si>
    <t>Budowa drogi w Koniowie</t>
  </si>
  <si>
    <t>9.</t>
  </si>
  <si>
    <t>Budowa dróg gminnych w Biedaszkowie Małym</t>
  </si>
  <si>
    <t>10.</t>
  </si>
  <si>
    <t>Projekt drogi Brzyków - Szczytkowice</t>
  </si>
  <si>
    <t>11.</t>
  </si>
  <si>
    <t>Przebudowa dróg w miejscowościach: Kobylice, Księginice, Blizocin, Boleścin i Ujeździec Mały</t>
  </si>
  <si>
    <t>12.</t>
  </si>
  <si>
    <t xml:space="preserve">Projekt łącznika między ul. Prusicką i Milicką </t>
  </si>
  <si>
    <t>13.</t>
  </si>
  <si>
    <t>Przebudowa drogi Jaźwiny</t>
  </si>
  <si>
    <t>14.</t>
  </si>
  <si>
    <t>Projekt drogi ul. Polnej w Trzebnicy na odcinku od                  ul. M. Konopnickiej do ul. J. Słowackiego</t>
  </si>
  <si>
    <t>15.</t>
  </si>
  <si>
    <t>Projekt drogi w Jaźwinach</t>
  </si>
  <si>
    <t>16.</t>
  </si>
  <si>
    <t>Projekt parkingu przed Urzędem Miejskim</t>
  </si>
  <si>
    <t>17.</t>
  </si>
  <si>
    <t>Projekt drogi Cerekwica, Ujeździec Mały</t>
  </si>
  <si>
    <t>18.</t>
  </si>
  <si>
    <t>Projekt ul. Leśna i Korczaka - deptak i droga</t>
  </si>
  <si>
    <t>19.</t>
  </si>
  <si>
    <t>Modernizacja muru oporowego na ul. Wąskiej w Trzebnicy</t>
  </si>
  <si>
    <t>20.</t>
  </si>
  <si>
    <t>Zakup wiat przystankowych</t>
  </si>
  <si>
    <t>21.</t>
  </si>
  <si>
    <t>Projekt drogi wewnętrznej ul. Drzymały</t>
  </si>
  <si>
    <t>22.</t>
  </si>
  <si>
    <t>Projekt i Studium wykonalności dla projektu "Utworzenie pieszych i rowerowych tras turystycznych w Lesie Bukowym w Trzebnicy"</t>
  </si>
  <si>
    <t>23.</t>
  </si>
  <si>
    <t>Dokumentacja techniczna parkingów, punktów informacji turystycznej oraz małej architektury powstających w ramach projektu: Południowo -zachodni szlak Cystersów</t>
  </si>
  <si>
    <t>24.</t>
  </si>
  <si>
    <t>Wykup gruntów pod inwestycje gminne oraz uzupełnienie zasobu gruntów komunalnych</t>
  </si>
  <si>
    <t>25.</t>
  </si>
  <si>
    <t>Ogrodzenie działki gruntu w obrębie ulic Lipowej, Obrońców Pokoju i Kościelnej</t>
  </si>
  <si>
    <t>26.</t>
  </si>
  <si>
    <t>Wykup gruntu – drogi od Spółdzielni Mieszkaniowej</t>
  </si>
  <si>
    <t>27.</t>
  </si>
  <si>
    <t>Zakup i wdrożenie  internetowego serwisu mapowego</t>
  </si>
  <si>
    <t>28.</t>
  </si>
  <si>
    <t>Wdrożenie elektronicznego systemu obiegu spraw i dokumentów oraz wykonanie sieci teleinformatycznej, których celem będzie wprowadzenie e-usług dla ludności i podmiotów gospodarczych w Urzędzie Miejskim w Trzebnicy</t>
  </si>
  <si>
    <t>29.</t>
  </si>
  <si>
    <t xml:space="preserve">Przygotowanie do wdrażania programu e-urząd - zakup serwera, komputerów, </t>
  </si>
  <si>
    <t>30.</t>
  </si>
  <si>
    <t>Rewitalizacja tablic powitalnych umieszczonych przy drogach wjazdowych do miasta</t>
  </si>
  <si>
    <t>31.</t>
  </si>
  <si>
    <t>Zakup sprzętu hydraulicznego do działań ratownictwa drogowego dla Komendy Powiatowej Straży Pożarnej w Trzebnicy</t>
  </si>
  <si>
    <t>32.</t>
  </si>
  <si>
    <t>Budowa remizy strażackiej w Marcinowie</t>
  </si>
  <si>
    <t>33.</t>
  </si>
  <si>
    <t>Zakup specjalistycznego sprzętu przeciwpożarowego i ratowniczego</t>
  </si>
  <si>
    <t>34.</t>
  </si>
  <si>
    <t>Zakup syren alarmowych</t>
  </si>
  <si>
    <t>35.</t>
  </si>
  <si>
    <t>Budowa hali sportowej przy SP 3 w Trzebnicy</t>
  </si>
  <si>
    <t>36.</t>
  </si>
  <si>
    <t>Zakup patelni do kuchni w SP nr 3</t>
  </si>
  <si>
    <t>ZAPO</t>
  </si>
  <si>
    <t>37.</t>
  </si>
  <si>
    <t>Wymiana okien w SP w Boleścinie</t>
  </si>
  <si>
    <t>38.</t>
  </si>
  <si>
    <t xml:space="preserve">Zakup unitu stomatologicznego do gabinetu stomatologicznego w SP nr3 </t>
  </si>
  <si>
    <t>39.</t>
  </si>
  <si>
    <t>Rozbudowa Przedszkola Nr 2 w Trzebnicy</t>
  </si>
  <si>
    <t>40.</t>
  </si>
  <si>
    <t>Budowa kanalizacji wraz z oczyszczalnią ścieków                      w Skarszynie</t>
  </si>
  <si>
    <t>41.</t>
  </si>
  <si>
    <t>Projekt wodociągu w ul. Czereśniowej</t>
  </si>
  <si>
    <t>42.</t>
  </si>
  <si>
    <t>Modernizacja stacji ujęcia wody celem poprawy jakości wody</t>
  </si>
  <si>
    <t>43.</t>
  </si>
  <si>
    <t>Projekt wodociągu Małuszyn Księginice</t>
  </si>
  <si>
    <t>44.</t>
  </si>
  <si>
    <t>45.</t>
  </si>
  <si>
    <t>Przyłącze wodociągowe do boiska w Ujeźdźcu Wielkim</t>
  </si>
  <si>
    <t>46.</t>
  </si>
  <si>
    <t>Pozyskanie sieci wodociągowej i kanalizacyjnej na terenie gminy Trzebnica</t>
  </si>
  <si>
    <t>47.</t>
  </si>
  <si>
    <t>Zakup wozu asenizacyjnego na składowisko odpadów w Marcinowie</t>
  </si>
  <si>
    <t>48.</t>
  </si>
  <si>
    <t>Zakup ładowarko spycharki na składowisko odpadów w Marcinowie</t>
  </si>
  <si>
    <t>49.</t>
  </si>
  <si>
    <t>Zakup ciągnika na składowisko odpadów w Marcinowie</t>
  </si>
  <si>
    <t>50.</t>
  </si>
  <si>
    <t>Rewitalizacja Parku Solidarności polegająca na przywróceniu funkcji uzdrowiskowo - parkowej z zielenią urządzoną i elementami małej architektury</t>
  </si>
  <si>
    <t>51.</t>
  </si>
  <si>
    <t>Projekt Rewitalizacji Parku Miejskiego przy Sądzie Rejonowym w Trzebnicy</t>
  </si>
  <si>
    <t>52.</t>
  </si>
  <si>
    <t>Dofinansowanie budowy regionalnego schroniska dla zwierząt w Szklarach Górnych</t>
  </si>
  <si>
    <t>53.</t>
  </si>
  <si>
    <t>Projekt wiaty stalowej na placu targowym</t>
  </si>
  <si>
    <t>54.</t>
  </si>
  <si>
    <t>Projekt toalety publicznej na parkingu przy ul. Henryka Brodatego</t>
  </si>
  <si>
    <t>55.</t>
  </si>
  <si>
    <t>Zakup budy dla bezpańskich psó wyłapywanych na zlecenie gminy</t>
  </si>
  <si>
    <t>4  131</t>
  </si>
  <si>
    <t>56.</t>
  </si>
  <si>
    <t>Zakup ekranu kinowego</t>
  </si>
  <si>
    <t>ZPK</t>
  </si>
  <si>
    <t>57.</t>
  </si>
  <si>
    <t>Rewitalizacja rynku w Trzebnicy wraz z instalacją systemu monitoringu</t>
  </si>
  <si>
    <t>58.</t>
  </si>
  <si>
    <t>Rozwój infrastruktury turystyki aktywnej w powiecie trzebnickim poprzez budowę kompleksu basenowego przy ul. Leśnej w Trzebnicy</t>
  </si>
  <si>
    <t>59.</t>
  </si>
  <si>
    <t>Projekt modernizacja stadionu sportowego zgodnie z wymogami EURO - 2012</t>
  </si>
  <si>
    <t>60.</t>
  </si>
  <si>
    <t>Przebudowa i modernizacja kompleksu sportowego dla potrzeb centrum pobytowego EURO - 2012</t>
  </si>
  <si>
    <t>61.</t>
  </si>
  <si>
    <t>Projekt kortów tenisowych</t>
  </si>
  <si>
    <t>62.</t>
  </si>
  <si>
    <t xml:space="preserve">Budowa boiska sportowego w Masłowie </t>
  </si>
  <si>
    <t>63.</t>
  </si>
  <si>
    <t>Budowa szatni przy boisku w Szczytkowicach i Brzykowie</t>
  </si>
  <si>
    <t>64.</t>
  </si>
  <si>
    <t>Budowa kortu tenisowego przy zespole sportowym ORLIK 2012</t>
  </si>
  <si>
    <t>65.</t>
  </si>
  <si>
    <t>Budowa trybun na bioisku w Kuźniczysku</t>
  </si>
  <si>
    <t>66.</t>
  </si>
  <si>
    <t>Budowa boiska wielofunkcyjnego ORLIK 2012</t>
  </si>
  <si>
    <t>67.</t>
  </si>
  <si>
    <t>Zakup kontenerów szatniowych na boiska w Brzykowie, Ujeźdźcu Wlk., Koniowie</t>
  </si>
  <si>
    <t>68.</t>
  </si>
  <si>
    <t>Zakup bramek na boisko w Rzepotowicach</t>
  </si>
  <si>
    <t>69.</t>
  </si>
  <si>
    <t>Dokumentacja projektowa 8 placów zabaw: Będkowo, Blizocin,Jaźwiny, Koniowo, Masłów, Skoroszów, Ujeździec Mały, Ujeździec Wielki</t>
  </si>
  <si>
    <t>70.</t>
  </si>
  <si>
    <t>Wykonanie ogrodzeń na placach zabaw</t>
  </si>
  <si>
    <t xml:space="preserve">Zakup wyposażenia placów zabaw </t>
  </si>
  <si>
    <t>Ogółem:</t>
  </si>
  <si>
    <t>x</t>
  </si>
  <si>
    <t>* Wybrać odpowiednie oznaczenie źródła finansowania:</t>
  </si>
  <si>
    <t>B. Środki i dotacje otrzymane od innych jst oraz innych jednostek zaliczanych do sektora finansów publicznych</t>
  </si>
  <si>
    <t>A. Dotacje i środki z budżetu państwa (np. od wojewody, MEN, UKFiS, …)</t>
  </si>
  <si>
    <t xml:space="preserve">C. Inne źródła </t>
  </si>
  <si>
    <t>Załącznik nr 4</t>
  </si>
  <si>
    <t>Przebudowa i modernizacja kompleksu sportowego dla potrzeb centrum pobytowego EURO 2012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</si>
  <si>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</si>
  <si>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</si>
  <si>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</si>
  <si>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(5+6)</t>
  </si>
  <si>
    <t>w tym:</t>
  </si>
  <si>
    <t>Środki
z budżetu krajowego</t>
  </si>
  <si>
    <t>Środki
z budżetu UE</t>
  </si>
  <si>
    <t>2009 r.</t>
  </si>
  <si>
    <t>Wydatki razem (8+12)</t>
  </si>
  <si>
    <t>z tego:</t>
  </si>
  <si>
    <t>Środki z budżetu krajowego**</t>
  </si>
  <si>
    <t>Środki z budżetu UE</t>
  </si>
  <si>
    <t>Wydatki razem (9+10+11)</t>
  </si>
  <si>
    <t>z tego, źródła finansowania:</t>
  </si>
  <si>
    <t>Wydatki razem (13+14+15+16</t>
  </si>
  <si>
    <t>pożyczki
i kredyty</t>
  </si>
  <si>
    <t>pozostałe**</t>
  </si>
  <si>
    <t>pożyczki na prefinansowanie z budżetu państwa</t>
  </si>
  <si>
    <t>pozostałe</t>
  </si>
  <si>
    <t>Wydatki majątkowe razem:</t>
  </si>
  <si>
    <r>
      <t xml:space="preserve">Program: </t>
    </r>
    <r>
      <rPr>
        <b/>
        <sz val="8"/>
        <rFont val="Arial Narrow"/>
        <family val="2"/>
      </rPr>
      <t>RPOWD</t>
    </r>
  </si>
  <si>
    <t>Priorytet: 9</t>
  </si>
  <si>
    <r>
      <t>Działanie: 9</t>
    </r>
    <r>
      <rPr>
        <b/>
        <sz val="8"/>
        <rFont val="Arial Narrow"/>
        <family val="2"/>
      </rPr>
      <t>.1</t>
    </r>
  </si>
  <si>
    <t>1.1</t>
  </si>
  <si>
    <r>
      <t xml:space="preserve">Nazwa projektu: </t>
    </r>
    <r>
      <rPr>
        <b/>
        <sz val="8"/>
        <color indexed="10"/>
        <rFont val="Arial Narrow"/>
        <family val="2"/>
      </rPr>
      <t>Modernizacja budynku i terenu Dworca Kolejowego w Trzebnicy w celu dostosowania do potrzeb osób niepełnosprawnych</t>
    </r>
  </si>
  <si>
    <t>600 - 60004</t>
  </si>
  <si>
    <t>2008 r.</t>
  </si>
  <si>
    <r>
      <t xml:space="preserve">Priorytet: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</si>
  <si>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3.1</t>
    </r>
  </si>
  <si>
    <t>1.2</t>
  </si>
  <si>
    <r>
      <t xml:space="preserve">Nazwa projektu: </t>
    </r>
    <r>
      <rPr>
        <b/>
        <sz val="8"/>
        <color indexed="10"/>
        <rFont val="Arial Narrow"/>
        <family val="2"/>
      </rPr>
      <t>Poprawa dostepności komunikacyjnej lokalnego ncentrum aktywności gospodarczej w Trzebnicy poprzez budowę łącznika drogowego między ulicami Prusicka i Milicką</t>
    </r>
  </si>
  <si>
    <t>600 - 60016</t>
  </si>
  <si>
    <r>
      <t>Program:</t>
    </r>
    <r>
      <rPr>
        <b/>
        <sz val="8"/>
        <rFont val="Arial Narrow"/>
        <family val="2"/>
      </rPr>
      <t>RPOWD</t>
    </r>
  </si>
  <si>
    <t>Priorytet : 2</t>
  </si>
  <si>
    <t>Działanie:2.2</t>
  </si>
  <si>
    <t>1.3</t>
  </si>
  <si>
    <t xml:space="preserve">Nazwa projektu: Przygotowanie do wdrażania programu e – urząd: wykonanie sieci informatycznej, wdrożenie  elektronicznego systemu obiegu dokumentów w Urzędzie Miejskim
</t>
  </si>
  <si>
    <t>750-75023</t>
  </si>
  <si>
    <r>
      <t>Program:</t>
    </r>
    <r>
      <rPr>
        <b/>
        <sz val="8"/>
        <rFont val="Arial Narrow"/>
        <family val="2"/>
      </rPr>
      <t>PROW</t>
    </r>
  </si>
  <si>
    <r>
      <t xml:space="preserve">Oś : </t>
    </r>
    <r>
      <rPr>
        <b/>
        <sz val="8"/>
        <rFont val="Arial Narrow"/>
        <family val="2"/>
      </rPr>
      <t>3</t>
    </r>
  </si>
  <si>
    <r>
      <t>Działanie:</t>
    </r>
    <r>
      <rPr>
        <b/>
        <sz val="8"/>
        <rFont val="Arial Narrow"/>
        <family val="2"/>
      </rPr>
      <t>3.21</t>
    </r>
  </si>
  <si>
    <t>1.4</t>
  </si>
  <si>
    <r>
      <t xml:space="preserve">Nazwa projektu: </t>
    </r>
    <r>
      <rPr>
        <b/>
        <sz val="8"/>
        <color indexed="10"/>
        <rFont val="Arial Narrow"/>
        <family val="2"/>
      </rPr>
      <t>Budowa kanalizacji wraz z  oczyszczalnią ścieków w Skarszynie</t>
    </r>
  </si>
  <si>
    <t>900 -90001</t>
  </si>
  <si>
    <t>2010 r.</t>
  </si>
  <si>
    <t>2011 r.***</t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</si>
  <si>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</si>
  <si>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</si>
  <si>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1.5</t>
  </si>
  <si>
    <r>
      <t xml:space="preserve">Nazwa projektu: </t>
    </r>
    <r>
      <rPr>
        <b/>
        <sz val="8"/>
        <color indexed="10"/>
        <rFont val="Arial Narrow"/>
        <family val="2"/>
      </rPr>
      <t>Rewitalizacja Parku Solidarności polegająca na przywróceniu funkcji uzdrowiskowo - parkowej z zielenią urządzoną i elementami małej architektury</t>
    </r>
  </si>
  <si>
    <t>900 - 90004</t>
  </si>
  <si>
    <t>1.6</t>
  </si>
  <si>
    <r>
      <t xml:space="preserve">Nazwa projektu: </t>
    </r>
    <r>
      <rPr>
        <b/>
        <sz val="8"/>
        <color indexed="10"/>
        <rFont val="Arial Narrow"/>
        <family val="2"/>
      </rPr>
      <t>Rewitalizacja płyty rynku w Trzebnicy</t>
    </r>
  </si>
  <si>
    <t>921 - 92120</t>
  </si>
  <si>
    <r>
      <t xml:space="preserve">Program: </t>
    </r>
    <r>
      <rPr>
        <b/>
        <sz val="8"/>
        <rFont val="Arial Narrow"/>
        <family val="2"/>
      </rPr>
      <t>PROW</t>
    </r>
  </si>
  <si>
    <r>
      <t xml:space="preserve">Oś: </t>
    </r>
    <r>
      <rPr>
        <b/>
        <sz val="8"/>
        <rFont val="Arial Narrow"/>
        <family val="2"/>
      </rPr>
      <t>3</t>
    </r>
  </si>
  <si>
    <r>
      <t xml:space="preserve">Działanie: </t>
    </r>
    <r>
      <rPr>
        <b/>
        <sz val="8"/>
        <rFont val="Arial Narrow"/>
        <family val="2"/>
      </rPr>
      <t>Odnowa i rozwój wsi</t>
    </r>
  </si>
  <si>
    <t>1.8</t>
  </si>
  <si>
    <r>
      <t xml:space="preserve">Nazwa projektu: </t>
    </r>
    <r>
      <rPr>
        <b/>
        <sz val="8"/>
        <color indexed="10"/>
        <rFont val="Arial Narrow"/>
        <family val="2"/>
      </rPr>
      <t>Rozwój infrastruktury  turystyki aktywnej w powiecie trzebnickim poprzez budowę kompleksu basenowego pzy ul. Leśnej w Trzebnicy</t>
    </r>
  </si>
  <si>
    <t>926 - 92601</t>
  </si>
  <si>
    <t>2011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</si>
  <si>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</si>
  <si>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</si>
  <si>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</si>
  <si>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</si>
  <si>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Administracja publiczna</t>
  </si>
  <si>
    <t>Limity wydatków na wieloletnie programy inwestycyjne w latach 2009 - 2011</t>
  </si>
  <si>
    <t xml:space="preserve">Nazwa zadania inwestycyjnego
i okres realizacji
</t>
  </si>
  <si>
    <t>okres realizacji</t>
  </si>
  <si>
    <t>środki pochodzące
 z innych  źródeł*</t>
  </si>
  <si>
    <t>2009   2010</t>
  </si>
  <si>
    <t>Rewitalizacja ulic Leśnej i Korczaka w Trzebnicy polegająca na przebudowie ul. Leśnej na jezdnię, pieszojezdnię i ciągi spacerowe oraz zagospodarowaniu terenów przy stawach na tereny rekreacyjno wypoczynkowe, uzdrowiskowe wraz z instalacją systemu monitoringu</t>
  </si>
  <si>
    <t>2010  2011</t>
  </si>
  <si>
    <t>2008     2010</t>
  </si>
  <si>
    <t>Rozbudowa Przedszkola Nr 2            w Trzebnicy</t>
  </si>
  <si>
    <t>Budowa kanalizacji wraz                  z oczyszczalnią ścieków                                w Skarszynie</t>
  </si>
  <si>
    <t>2008         2011</t>
  </si>
  <si>
    <t>Rewitalizacja Parku Solidarności polegajaca na przywróceniu funkcji uzdrowiskowo - parkowej z zielenią urządzoną i elementami małej architektury</t>
  </si>
  <si>
    <t>2009       2011</t>
  </si>
  <si>
    <t>2008   2010</t>
  </si>
  <si>
    <t>2009      2011</t>
  </si>
  <si>
    <t>Załącznik nr 5</t>
  </si>
  <si>
    <t>Załącznik nr 6</t>
  </si>
  <si>
    <t xml:space="preserve">Dochody związane z realizacją zadań z zakresu administracji rządowej, </t>
  </si>
  <si>
    <t>które podlegają przekazaniu do budżetu państwa</t>
  </si>
  <si>
    <t>Klasyfikacja</t>
  </si>
  <si>
    <t>Nazwa</t>
  </si>
  <si>
    <t>Kwota</t>
  </si>
  <si>
    <t>Dz. 750</t>
  </si>
  <si>
    <t>30 000 zł</t>
  </si>
  <si>
    <t>rozdz. 75011</t>
  </si>
  <si>
    <t>urzędy wojewódzkie</t>
  </si>
  <si>
    <t>§ 0690</t>
  </si>
  <si>
    <t>wpływy z różnych opłat</t>
  </si>
  <si>
    <t>Dz. 852</t>
  </si>
  <si>
    <t>Pomoc społeczna</t>
  </si>
  <si>
    <t>rozdz. 85212</t>
  </si>
  <si>
    <t>§ 0970</t>
  </si>
  <si>
    <t xml:space="preserve">wpływy z różnych dochodów  </t>
  </si>
  <si>
    <t>Dochody podlegające odprowadzeniu do budżetu państwa</t>
  </si>
  <si>
    <t>świadczenia rodzinne oraz składki na ubezpieczenia emerytalne i rentowe z ubezpieczenia społecznego</t>
  </si>
  <si>
    <t>Załacznik nr 7</t>
  </si>
  <si>
    <t>Plan przychodów i wydatków Gminnego Funduszu</t>
  </si>
  <si>
    <t>Ochrony Środowiska i Gospodarki Wodnej</t>
  </si>
  <si>
    <t>Wyszczególnienie</t>
  </si>
  <si>
    <t>Plan na 2009 r.</t>
  </si>
  <si>
    <t>I.</t>
  </si>
  <si>
    <t>Stan środków obrotowych na początek roku</t>
  </si>
  <si>
    <t>II.</t>
  </si>
  <si>
    <t>Przychody</t>
  </si>
  <si>
    <r>
      <t>§</t>
    </r>
    <r>
      <rPr>
        <sz val="10"/>
        <rFont val="Arial CE"/>
        <family val="2"/>
      </rPr>
      <t xml:space="preserve"> 0690 - wpływy z różnych opłat</t>
    </r>
  </si>
  <si>
    <t>III.</t>
  </si>
  <si>
    <t>Wydatki</t>
  </si>
  <si>
    <r>
      <t>§</t>
    </r>
    <r>
      <rPr>
        <sz val="10"/>
        <rFont val="Arial CE"/>
        <family val="0"/>
      </rPr>
      <t xml:space="preserve"> 2450 -dotacje przekazane z funduszy celowych na realizację zadań bieżących dla jednostek niezaliczanych do sektora finansów publicznych</t>
    </r>
  </si>
  <si>
    <t>§ 4210 - zakup materiałów i wyposażenia</t>
  </si>
  <si>
    <t>- konkurs Ekologia cały rok</t>
  </si>
  <si>
    <t>- zakup drzew i krzewów</t>
  </si>
  <si>
    <t>- inne zkupy (publikacje, drobny sprzęt, programy)</t>
  </si>
  <si>
    <t>§ 4300 - zakup usług</t>
  </si>
  <si>
    <t xml:space="preserve">- sprzątanie świata </t>
  </si>
  <si>
    <t>- likwidacja "dzikich" wysypisk</t>
  </si>
  <si>
    <t>- program usuwania azbestu dla gminy Trzebnica</t>
  </si>
  <si>
    <t>- pielęgnacja pomników przyrody</t>
  </si>
  <si>
    <t>- odbiór odpadów elektrycznych i elektronicznych</t>
  </si>
  <si>
    <t>- inne usługi (np.. wykonanie bocianich gniazd, budek lęgowych, pielęgnacja terenów wrażliwych przyrodniczo</t>
  </si>
  <si>
    <t>§ 4750 - zakup akcesoriów komputerowych, w tym programów i licencji</t>
  </si>
  <si>
    <t>IV.</t>
  </si>
  <si>
    <t>Stan środków obrotowych na koniec roku</t>
  </si>
  <si>
    <t>do Uchwały nr XXXIII/346/09</t>
  </si>
  <si>
    <t>do Uchwały Nr  XXXIII/346/09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</si>
</sst>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CE"/>
      <family val="2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hair"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/>
    </border>
    <border>
      <left/>
      <right style="thin">
        <color indexed="8"/>
      </right>
      <top/>
      <bottom style="hair"/>
    </border>
    <border>
      <left/>
      <right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/>
      <bottom style="hair">
        <color indexed="8"/>
      </bottom>
    </border>
    <border>
      <left style="thin"/>
      <right style="thin"/>
      <top style="hair"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/>
      <bottom style="hair"/>
    </border>
    <border>
      <left style="thin"/>
      <right style="thin"/>
      <top/>
      <bottom/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vertical="center"/>
      <protection/>
    </xf>
    <xf numFmtId="0" fontId="10" fillId="0" borderId="0" xfId="44" applyFont="1" applyAlignment="1">
      <alignment horizontal="center" vertical="center" wrapText="1"/>
      <protection/>
    </xf>
    <xf numFmtId="0" fontId="11" fillId="0" borderId="0" xfId="44" applyFont="1" applyAlignment="1">
      <alignment horizontal="right" vertical="center"/>
      <protection/>
    </xf>
    <xf numFmtId="0" fontId="6" fillId="0" borderId="10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0" fontId="4" fillId="24" borderId="12" xfId="44" applyFont="1" applyFill="1" applyBorder="1" applyAlignment="1">
      <alignment horizontal="center" vertical="center"/>
      <protection/>
    </xf>
    <xf numFmtId="0" fontId="4" fillId="24" borderId="13" xfId="44" applyFont="1" applyFill="1" applyBorder="1" applyAlignment="1">
      <alignment horizontal="center" vertical="center"/>
      <protection/>
    </xf>
    <xf numFmtId="0" fontId="4" fillId="24" borderId="13" xfId="44" applyFont="1" applyFill="1" applyBorder="1" applyAlignment="1">
      <alignment vertical="center" wrapText="1"/>
      <protection/>
    </xf>
    <xf numFmtId="3" fontId="4" fillId="24" borderId="13" xfId="44" applyNumberFormat="1" applyFont="1" applyFill="1" applyBorder="1" applyAlignment="1">
      <alignment vertical="center"/>
      <protection/>
    </xf>
    <xf numFmtId="0" fontId="6" fillId="24" borderId="13" xfId="44" applyFont="1" applyFill="1" applyBorder="1" applyAlignment="1">
      <alignment horizontal="center" vertical="center"/>
      <protection/>
    </xf>
    <xf numFmtId="3" fontId="4" fillId="24" borderId="14" xfId="44" applyNumberFormat="1" applyFont="1" applyFill="1" applyBorder="1" applyAlignment="1">
      <alignment vertical="center"/>
      <protection/>
    </xf>
    <xf numFmtId="0" fontId="4" fillId="24" borderId="14" xfId="44" applyFont="1" applyFill="1" applyBorder="1" applyAlignment="1">
      <alignment vertical="center" wrapText="1"/>
      <protection/>
    </xf>
    <xf numFmtId="0" fontId="4" fillId="24" borderId="15" xfId="44" applyFont="1" applyFill="1" applyBorder="1" applyAlignment="1">
      <alignment horizontal="center" vertical="center"/>
      <protection/>
    </xf>
    <xf numFmtId="0" fontId="4" fillId="24" borderId="16" xfId="44" applyFont="1" applyFill="1" applyBorder="1" applyAlignment="1">
      <alignment horizontal="center" vertical="center"/>
      <protection/>
    </xf>
    <xf numFmtId="0" fontId="4" fillId="24" borderId="16" xfId="44" applyFont="1" applyFill="1" applyBorder="1" applyAlignment="1">
      <alignment horizontal="left" vertical="center" wrapText="1"/>
      <protection/>
    </xf>
    <xf numFmtId="3" fontId="4" fillId="24" borderId="17" xfId="44" applyNumberFormat="1" applyFont="1" applyFill="1" applyBorder="1" applyAlignment="1">
      <alignment horizontal="right" vertical="center"/>
      <protection/>
    </xf>
    <xf numFmtId="3" fontId="4" fillId="24" borderId="18" xfId="44" applyNumberFormat="1" applyFont="1" applyFill="1" applyBorder="1" applyAlignment="1">
      <alignment horizontal="right" vertical="center"/>
      <protection/>
    </xf>
    <xf numFmtId="0" fontId="4" fillId="24" borderId="18" xfId="44" applyFont="1" applyFill="1" applyBorder="1" applyAlignment="1">
      <alignment vertical="center" wrapText="1"/>
      <protection/>
    </xf>
    <xf numFmtId="0" fontId="6" fillId="24" borderId="18" xfId="44" applyFont="1" applyFill="1" applyBorder="1" applyAlignment="1">
      <alignment horizontal="center" vertical="center"/>
      <protection/>
    </xf>
    <xf numFmtId="0" fontId="4" fillId="24" borderId="13" xfId="44" applyFont="1" applyFill="1" applyBorder="1" applyAlignment="1">
      <alignment horizontal="left" vertical="center" wrapText="1"/>
      <protection/>
    </xf>
    <xf numFmtId="3" fontId="4" fillId="24" borderId="19" xfId="44" applyNumberFormat="1" applyFont="1" applyFill="1" applyBorder="1" applyAlignment="1">
      <alignment horizontal="right" vertical="center"/>
      <protection/>
    </xf>
    <xf numFmtId="3" fontId="4" fillId="24" borderId="14" xfId="44" applyNumberFormat="1" applyFont="1" applyFill="1" applyBorder="1" applyAlignment="1">
      <alignment horizontal="right" vertical="center"/>
      <protection/>
    </xf>
    <xf numFmtId="0" fontId="6" fillId="24" borderId="14" xfId="44" applyFont="1" applyFill="1" applyBorder="1" applyAlignment="1">
      <alignment horizontal="center" vertical="center"/>
      <protection/>
    </xf>
    <xf numFmtId="0" fontId="4" fillId="24" borderId="20" xfId="44" applyFont="1" applyFill="1" applyBorder="1" applyAlignment="1">
      <alignment horizontal="center" vertical="center"/>
      <protection/>
    </xf>
    <xf numFmtId="0" fontId="4" fillId="24" borderId="14" xfId="44" applyFont="1" applyFill="1" applyBorder="1" applyAlignment="1">
      <alignment horizontal="center" vertical="center"/>
      <protection/>
    </xf>
    <xf numFmtId="3" fontId="4" fillId="24" borderId="21" xfId="44" applyNumberFormat="1" applyFont="1" applyFill="1" applyBorder="1" applyAlignment="1">
      <alignment horizontal="right" vertical="center"/>
      <protection/>
    </xf>
    <xf numFmtId="3" fontId="4" fillId="24" borderId="13" xfId="44" applyNumberFormat="1" applyFont="1" applyFill="1" applyBorder="1" applyAlignment="1">
      <alignment horizontal="right" vertical="center"/>
      <protection/>
    </xf>
    <xf numFmtId="3" fontId="4" fillId="24" borderId="22" xfId="44" applyNumberFormat="1" applyFont="1" applyFill="1" applyBorder="1" applyAlignment="1">
      <alignment vertical="center"/>
      <protection/>
    </xf>
    <xf numFmtId="0" fontId="4" fillId="24" borderId="14" xfId="44" applyFont="1" applyFill="1" applyBorder="1" applyAlignment="1">
      <alignment vertical="center"/>
      <protection/>
    </xf>
    <xf numFmtId="0" fontId="4" fillId="24" borderId="23" xfId="44" applyFont="1" applyFill="1" applyBorder="1" applyAlignment="1">
      <alignment horizontal="center" vertical="center"/>
      <protection/>
    </xf>
    <xf numFmtId="0" fontId="4" fillId="24" borderId="24" xfId="44" applyFont="1" applyFill="1" applyBorder="1" applyAlignment="1">
      <alignment horizontal="center" vertical="center"/>
      <protection/>
    </xf>
    <xf numFmtId="0" fontId="4" fillId="24" borderId="25" xfId="44" applyFont="1" applyFill="1" applyBorder="1" applyAlignment="1">
      <alignment horizontal="center" vertical="center"/>
      <protection/>
    </xf>
    <xf numFmtId="0" fontId="4" fillId="24" borderId="26" xfId="44" applyFont="1" applyFill="1" applyBorder="1" applyAlignment="1">
      <alignment vertical="center" wrapText="1"/>
      <protection/>
    </xf>
    <xf numFmtId="3" fontId="4" fillId="24" borderId="27" xfId="44" applyNumberFormat="1" applyFont="1" applyFill="1" applyBorder="1" applyAlignment="1">
      <alignment vertical="center"/>
      <protection/>
    </xf>
    <xf numFmtId="0" fontId="4" fillId="24" borderId="27" xfId="44" applyFont="1" applyFill="1" applyBorder="1" applyAlignment="1">
      <alignment vertical="center" wrapText="1"/>
      <protection/>
    </xf>
    <xf numFmtId="0" fontId="4" fillId="24" borderId="27" xfId="44" applyFont="1" applyFill="1" applyBorder="1" applyAlignment="1">
      <alignment horizontal="center" vertical="center"/>
      <protection/>
    </xf>
    <xf numFmtId="0" fontId="4" fillId="24" borderId="26" xfId="44" applyFont="1" applyFill="1" applyBorder="1" applyAlignment="1">
      <alignment horizontal="center" vertical="center"/>
      <protection/>
    </xf>
    <xf numFmtId="3" fontId="4" fillId="24" borderId="26" xfId="44" applyNumberFormat="1" applyFont="1" applyFill="1" applyBorder="1" applyAlignment="1">
      <alignment vertical="center"/>
      <protection/>
    </xf>
    <xf numFmtId="0" fontId="4" fillId="24" borderId="22" xfId="44" applyFont="1" applyFill="1" applyBorder="1" applyAlignment="1">
      <alignment horizontal="center" vertical="center"/>
      <protection/>
    </xf>
    <xf numFmtId="0" fontId="4" fillId="24" borderId="28" xfId="44" applyFont="1" applyFill="1" applyBorder="1" applyAlignment="1">
      <alignment horizontal="center" vertical="center"/>
      <protection/>
    </xf>
    <xf numFmtId="0" fontId="4" fillId="24" borderId="29" xfId="44" applyFont="1" applyFill="1" applyBorder="1" applyAlignment="1">
      <alignment horizontal="center" vertical="center"/>
      <protection/>
    </xf>
    <xf numFmtId="0" fontId="4" fillId="24" borderId="30" xfId="44" applyFont="1" applyFill="1" applyBorder="1" applyAlignment="1">
      <alignment horizontal="center" vertical="center"/>
      <protection/>
    </xf>
    <xf numFmtId="0" fontId="4" fillId="24" borderId="30" xfId="44" applyFont="1" applyFill="1" applyBorder="1" applyAlignment="1">
      <alignment vertical="center" wrapText="1"/>
      <protection/>
    </xf>
    <xf numFmtId="3" fontId="4" fillId="24" borderId="30" xfId="44" applyNumberFormat="1" applyFont="1" applyFill="1" applyBorder="1" applyAlignment="1">
      <alignment vertical="center"/>
      <protection/>
    </xf>
    <xf numFmtId="0" fontId="4" fillId="24" borderId="14" xfId="44" applyFont="1" applyFill="1" applyBorder="1" applyAlignment="1">
      <alignment horizontal="left" vertical="center" wrapText="1"/>
      <protection/>
    </xf>
    <xf numFmtId="0" fontId="4" fillId="24" borderId="31" xfId="44" applyFont="1" applyFill="1" applyBorder="1" applyAlignment="1">
      <alignment horizontal="center" vertical="center"/>
      <protection/>
    </xf>
    <xf numFmtId="3" fontId="4" fillId="24" borderId="30" xfId="44" applyNumberFormat="1" applyFont="1" applyFill="1" applyBorder="1" applyAlignment="1">
      <alignment horizontal="right" vertical="center"/>
      <protection/>
    </xf>
    <xf numFmtId="0" fontId="4" fillId="24" borderId="32" xfId="44" applyFont="1" applyFill="1" applyBorder="1" applyAlignment="1">
      <alignment horizontal="center" vertical="center"/>
      <protection/>
    </xf>
    <xf numFmtId="0" fontId="4" fillId="24" borderId="32" xfId="44" applyFont="1" applyFill="1" applyBorder="1" applyAlignment="1">
      <alignment vertical="center"/>
      <protection/>
    </xf>
    <xf numFmtId="3" fontId="4" fillId="24" borderId="32" xfId="44" applyNumberFormat="1" applyFont="1" applyFill="1" applyBorder="1" applyAlignment="1">
      <alignment vertical="center"/>
      <protection/>
    </xf>
    <xf numFmtId="0" fontId="4" fillId="24" borderId="32" xfId="44" applyFont="1" applyFill="1" applyBorder="1" applyAlignment="1">
      <alignment vertical="center" wrapText="1"/>
      <protection/>
    </xf>
    <xf numFmtId="0" fontId="4" fillId="24" borderId="33" xfId="44" applyFont="1" applyFill="1" applyBorder="1" applyAlignment="1">
      <alignment horizontal="center" vertical="center"/>
      <protection/>
    </xf>
    <xf numFmtId="3" fontId="4" fillId="24" borderId="26" xfId="44" applyNumberFormat="1" applyFont="1" applyFill="1" applyBorder="1" applyAlignment="1">
      <alignment horizontal="right" vertical="center"/>
      <protection/>
    </xf>
    <xf numFmtId="0" fontId="0" fillId="0" borderId="34" xfId="0" applyBorder="1" applyAlignment="1">
      <alignment/>
    </xf>
    <xf numFmtId="0" fontId="1" fillId="24" borderId="0" xfId="44" applyFill="1" applyBorder="1" applyAlignment="1">
      <alignment vertical="center"/>
      <protection/>
    </xf>
    <xf numFmtId="0" fontId="4" fillId="24" borderId="35" xfId="44" applyFont="1" applyFill="1" applyBorder="1" applyAlignment="1">
      <alignment vertical="center" wrapText="1"/>
      <protection/>
    </xf>
    <xf numFmtId="0" fontId="4" fillId="24" borderId="36" xfId="44" applyFont="1" applyFill="1" applyBorder="1" applyAlignment="1">
      <alignment horizontal="center" vertical="center"/>
      <protection/>
    </xf>
    <xf numFmtId="0" fontId="4" fillId="24" borderId="35" xfId="44" applyFont="1" applyFill="1" applyBorder="1" applyAlignment="1">
      <alignment horizontal="center" vertical="center"/>
      <protection/>
    </xf>
    <xf numFmtId="3" fontId="4" fillId="24" borderId="35" xfId="44" applyNumberFormat="1" applyFont="1" applyFill="1" applyBorder="1" applyAlignment="1">
      <alignment vertical="center"/>
      <protection/>
    </xf>
    <xf numFmtId="0" fontId="4" fillId="24" borderId="30" xfId="44" applyFont="1" applyFill="1" applyBorder="1" applyAlignment="1">
      <alignment vertical="center"/>
      <protection/>
    </xf>
    <xf numFmtId="0" fontId="1" fillId="0" borderId="0" xfId="54">
      <alignment/>
      <protection/>
    </xf>
    <xf numFmtId="0" fontId="5" fillId="0" borderId="0" xfId="56" applyFont="1" applyBorder="1" applyAlignment="1">
      <alignment horizontal="center"/>
      <protection/>
    </xf>
    <xf numFmtId="0" fontId="13" fillId="25" borderId="10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13" fillId="0" borderId="10" xfId="56" applyFont="1" applyBorder="1">
      <alignment/>
      <protection/>
    </xf>
    <xf numFmtId="3" fontId="13" fillId="0" borderId="10" xfId="56" applyNumberFormat="1" applyFont="1" applyBorder="1">
      <alignment/>
      <protection/>
    </xf>
    <xf numFmtId="0" fontId="6" fillId="0" borderId="14" xfId="56" applyFont="1" applyBorder="1">
      <alignment/>
      <protection/>
    </xf>
    <xf numFmtId="0" fontId="6" fillId="0" borderId="13" xfId="56" applyFont="1" applyBorder="1">
      <alignment/>
      <protection/>
    </xf>
    <xf numFmtId="0" fontId="6" fillId="0" borderId="27" xfId="56" applyFont="1" applyBorder="1">
      <alignment/>
      <protection/>
    </xf>
    <xf numFmtId="0" fontId="15" fillId="0" borderId="17" xfId="56" applyFont="1" applyBorder="1" applyAlignment="1">
      <alignment horizontal="left" wrapText="1"/>
      <protection/>
    </xf>
    <xf numFmtId="3" fontId="6" fillId="0" borderId="18" xfId="56" applyNumberFormat="1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right" vertical="center"/>
      <protection/>
    </xf>
    <xf numFmtId="0" fontId="6" fillId="0" borderId="27" xfId="56" applyFont="1" applyBorder="1" applyAlignment="1">
      <alignment horizontal="right" vertical="center"/>
      <protection/>
    </xf>
    <xf numFmtId="3" fontId="6" fillId="0" borderId="27" xfId="56" applyNumberFormat="1" applyFont="1" applyBorder="1" applyAlignment="1">
      <alignment horizontal="right" vertical="center"/>
      <protection/>
    </xf>
    <xf numFmtId="0" fontId="6" fillId="0" borderId="37" xfId="56" applyFont="1" applyBorder="1">
      <alignment/>
      <protection/>
    </xf>
    <xf numFmtId="0" fontId="6" fillId="0" borderId="37" xfId="56" applyFont="1" applyBorder="1" applyAlignment="1">
      <alignment horizontal="right" vertical="center"/>
      <protection/>
    </xf>
    <xf numFmtId="3" fontId="6" fillId="0" borderId="37" xfId="56" applyNumberFormat="1" applyFont="1" applyBorder="1" applyAlignment="1">
      <alignment horizontal="right" vertical="center"/>
      <protection/>
    </xf>
    <xf numFmtId="0" fontId="15" fillId="0" borderId="17" xfId="56" applyFont="1" applyBorder="1" applyAlignment="1">
      <alignment vertical="top" wrapText="1"/>
      <protection/>
    </xf>
    <xf numFmtId="0" fontId="6" fillId="0" borderId="18" xfId="56" applyFont="1" applyBorder="1" applyAlignment="1">
      <alignment horizontal="center" vertical="center"/>
      <protection/>
    </xf>
    <xf numFmtId="0" fontId="15" fillId="0" borderId="38" xfId="56" applyFont="1" applyBorder="1" applyAlignment="1">
      <alignment wrapText="1"/>
      <protection/>
    </xf>
    <xf numFmtId="0" fontId="6" fillId="0" borderId="13" xfId="56" applyFont="1" applyBorder="1" applyAlignment="1">
      <alignment/>
      <protection/>
    </xf>
    <xf numFmtId="3" fontId="6" fillId="0" borderId="13" xfId="56" applyNumberFormat="1" applyFont="1" applyBorder="1">
      <alignment/>
      <protection/>
    </xf>
    <xf numFmtId="0" fontId="6" fillId="0" borderId="39" xfId="56" applyFont="1" applyBorder="1" applyAlignment="1">
      <alignment/>
      <protection/>
    </xf>
    <xf numFmtId="3" fontId="6" fillId="0" borderId="39" xfId="56" applyNumberFormat="1" applyFont="1" applyBorder="1">
      <alignment/>
      <protection/>
    </xf>
    <xf numFmtId="0" fontId="15" fillId="0" borderId="17" xfId="56" applyFont="1" applyBorder="1" applyAlignment="1">
      <alignment wrapText="1"/>
      <protection/>
    </xf>
    <xf numFmtId="0" fontId="6" fillId="0" borderId="14" xfId="56" applyFont="1" applyBorder="1" applyAlignment="1">
      <alignment/>
      <protection/>
    </xf>
    <xf numFmtId="3" fontId="6" fillId="0" borderId="14" xfId="56" applyNumberFormat="1" applyFont="1" applyBorder="1">
      <alignment/>
      <protection/>
    </xf>
    <xf numFmtId="0" fontId="6" fillId="0" borderId="27" xfId="56" applyFont="1" applyBorder="1" applyAlignment="1">
      <alignment/>
      <protection/>
    </xf>
    <xf numFmtId="3" fontId="6" fillId="0" borderId="27" xfId="56" applyNumberFormat="1" applyFont="1" applyBorder="1">
      <alignment/>
      <protection/>
    </xf>
    <xf numFmtId="0" fontId="6" fillId="0" borderId="37" xfId="56" applyFont="1" applyBorder="1" applyAlignment="1">
      <alignment/>
      <protection/>
    </xf>
    <xf numFmtId="3" fontId="6" fillId="0" borderId="37" xfId="56" applyNumberFormat="1" applyFont="1" applyBorder="1">
      <alignment/>
      <protection/>
    </xf>
    <xf numFmtId="0" fontId="6" fillId="0" borderId="18" xfId="56" applyFont="1" applyBorder="1">
      <alignment/>
      <protection/>
    </xf>
    <xf numFmtId="0" fontId="15" fillId="0" borderId="21" xfId="56" applyFont="1" applyBorder="1" applyAlignment="1">
      <alignment wrapText="1"/>
      <protection/>
    </xf>
    <xf numFmtId="0" fontId="13" fillId="0" borderId="0" xfId="56" applyFont="1" applyBorder="1" applyAlignment="1">
      <alignment horizontal="center"/>
      <protection/>
    </xf>
    <xf numFmtId="3" fontId="13" fillId="0" borderId="0" xfId="56" applyNumberFormat="1" applyFont="1" applyBorder="1">
      <alignment/>
      <protection/>
    </xf>
    <xf numFmtId="0" fontId="6" fillId="0" borderId="0" xfId="56" applyFont="1">
      <alignment/>
      <protection/>
    </xf>
    <xf numFmtId="0" fontId="9" fillId="0" borderId="0" xfId="56" applyFont="1">
      <alignment/>
      <protection/>
    </xf>
    <xf numFmtId="0" fontId="6" fillId="0" borderId="26" xfId="56" applyFont="1" applyBorder="1">
      <alignment/>
      <protection/>
    </xf>
    <xf numFmtId="0" fontId="6" fillId="0" borderId="26" xfId="56" applyFont="1" applyBorder="1" applyAlignment="1">
      <alignment/>
      <protection/>
    </xf>
    <xf numFmtId="3" fontId="6" fillId="0" borderId="26" xfId="56" applyNumberFormat="1" applyFont="1" applyBorder="1">
      <alignment/>
      <protection/>
    </xf>
    <xf numFmtId="0" fontId="13" fillId="25" borderId="40" xfId="56" applyFont="1" applyFill="1" applyBorder="1" applyAlignment="1">
      <alignment horizontal="center" vertical="center" wrapText="1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40" xfId="56" applyFont="1" applyBorder="1" applyAlignment="1">
      <alignment horizontal="center" vertical="center"/>
      <protection/>
    </xf>
    <xf numFmtId="0" fontId="13" fillId="0" borderId="42" xfId="56" applyFont="1" applyBorder="1" applyAlignment="1">
      <alignment horizontal="center"/>
      <protection/>
    </xf>
    <xf numFmtId="3" fontId="13" fillId="0" borderId="40" xfId="56" applyNumberFormat="1" applyFont="1" applyBorder="1">
      <alignment/>
      <protection/>
    </xf>
    <xf numFmtId="0" fontId="6" fillId="0" borderId="43" xfId="56" applyFont="1" applyBorder="1" applyAlignment="1">
      <alignment vertical="center"/>
      <protection/>
    </xf>
    <xf numFmtId="0" fontId="6" fillId="0" borderId="44" xfId="56" applyFont="1" applyBorder="1" applyAlignment="1">
      <alignment vertical="center"/>
      <protection/>
    </xf>
    <xf numFmtId="0" fontId="6" fillId="0" borderId="43" xfId="56" applyFont="1" applyBorder="1" applyAlignment="1">
      <alignment horizontal="center" vertical="center"/>
      <protection/>
    </xf>
    <xf numFmtId="0" fontId="6" fillId="0" borderId="45" xfId="56" applyFont="1" applyBorder="1" applyAlignment="1">
      <alignment vertical="center"/>
      <protection/>
    </xf>
    <xf numFmtId="0" fontId="6" fillId="0" borderId="31" xfId="56" applyFont="1" applyBorder="1" applyAlignment="1">
      <alignment vertical="center"/>
      <protection/>
    </xf>
    <xf numFmtId="0" fontId="6" fillId="0" borderId="44" xfId="56" applyFont="1" applyBorder="1" applyAlignment="1">
      <alignment horizontal="center" vertical="center"/>
      <protection/>
    </xf>
    <xf numFmtId="0" fontId="6" fillId="0" borderId="45" xfId="56" applyFont="1" applyBorder="1" applyAlignment="1">
      <alignment horizontal="center"/>
      <protection/>
    </xf>
    <xf numFmtId="0" fontId="6" fillId="0" borderId="31" xfId="56" applyFont="1" applyBorder="1" applyAlignment="1">
      <alignment horizont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46" xfId="56" applyFont="1" applyBorder="1" applyAlignment="1">
      <alignment horizontal="center"/>
      <protection/>
    </xf>
    <xf numFmtId="0" fontId="13" fillId="0" borderId="47" xfId="56" applyFont="1" applyBorder="1" applyAlignment="1">
      <alignment horizontal="center"/>
      <protection/>
    </xf>
    <xf numFmtId="3" fontId="13" fillId="0" borderId="47" xfId="56" applyNumberFormat="1" applyFont="1" applyBorder="1">
      <alignment/>
      <protection/>
    </xf>
    <xf numFmtId="3" fontId="13" fillId="0" borderId="48" xfId="56" applyNumberFormat="1" applyFont="1" applyBorder="1">
      <alignment/>
      <protection/>
    </xf>
    <xf numFmtId="0" fontId="6" fillId="0" borderId="49" xfId="44" applyFont="1" applyBorder="1" applyAlignment="1">
      <alignment horizontal="center" vertical="center"/>
      <protection/>
    </xf>
    <xf numFmtId="0" fontId="6" fillId="0" borderId="40" xfId="44" applyFont="1" applyBorder="1" applyAlignment="1">
      <alignment horizontal="center" vertical="center"/>
      <protection/>
    </xf>
    <xf numFmtId="0" fontId="4" fillId="24" borderId="50" xfId="44" applyFont="1" applyFill="1" applyBorder="1" applyAlignment="1">
      <alignment horizontal="center" vertical="center"/>
      <protection/>
    </xf>
    <xf numFmtId="3" fontId="4" fillId="24" borderId="51" xfId="44" applyNumberFormat="1" applyFont="1" applyFill="1" applyBorder="1" applyAlignment="1">
      <alignment horizontal="center" vertical="center" wrapText="1"/>
      <protection/>
    </xf>
    <xf numFmtId="0" fontId="4" fillId="24" borderId="52" xfId="44" applyFont="1" applyFill="1" applyBorder="1" applyAlignment="1">
      <alignment horizontal="center" vertical="center"/>
      <protection/>
    </xf>
    <xf numFmtId="3" fontId="4" fillId="24" borderId="53" xfId="44" applyNumberFormat="1" applyFont="1" applyFill="1" applyBorder="1" applyAlignment="1">
      <alignment horizontal="center" vertical="center" wrapText="1"/>
      <protection/>
    </xf>
    <xf numFmtId="0" fontId="4" fillId="24" borderId="54" xfId="44" applyFont="1" applyFill="1" applyBorder="1" applyAlignment="1">
      <alignment horizontal="center" vertical="center"/>
      <protection/>
    </xf>
    <xf numFmtId="3" fontId="4" fillId="24" borderId="55" xfId="44" applyNumberFormat="1" applyFont="1" applyFill="1" applyBorder="1" applyAlignment="1">
      <alignment horizontal="center" vertical="center" wrapText="1"/>
      <protection/>
    </xf>
    <xf numFmtId="3" fontId="4" fillId="24" borderId="56" xfId="44" applyNumberFormat="1" applyFont="1" applyFill="1" applyBorder="1" applyAlignment="1">
      <alignment horizontal="center" vertical="center" wrapText="1"/>
      <protection/>
    </xf>
    <xf numFmtId="3" fontId="4" fillId="24" borderId="57" xfId="44" applyNumberFormat="1" applyFont="1" applyFill="1" applyBorder="1" applyAlignment="1">
      <alignment horizontal="center" vertical="center" wrapText="1"/>
      <protection/>
    </xf>
    <xf numFmtId="0" fontId="4" fillId="24" borderId="58" xfId="44" applyFont="1" applyFill="1" applyBorder="1" applyAlignment="1">
      <alignment horizontal="center" vertical="center"/>
      <protection/>
    </xf>
    <xf numFmtId="3" fontId="4" fillId="24" borderId="59" xfId="44" applyNumberFormat="1" applyFont="1" applyFill="1" applyBorder="1" applyAlignment="1">
      <alignment horizontal="center" vertical="center" wrapText="1"/>
      <protection/>
    </xf>
    <xf numFmtId="3" fontId="4" fillId="24" borderId="60" xfId="44" applyNumberFormat="1" applyFont="1" applyFill="1" applyBorder="1" applyAlignment="1">
      <alignment horizontal="center" vertical="center" wrapText="1"/>
      <protection/>
    </xf>
    <xf numFmtId="3" fontId="7" fillId="24" borderId="61" xfId="44" applyNumberFormat="1" applyFont="1" applyFill="1" applyBorder="1" applyAlignment="1">
      <alignment vertical="center"/>
      <protection/>
    </xf>
    <xf numFmtId="0" fontId="7" fillId="24" borderId="62" xfId="44" applyFont="1" applyFill="1" applyBorder="1" applyAlignment="1">
      <alignment horizontal="center" vertical="center"/>
      <protection/>
    </xf>
    <xf numFmtId="0" fontId="4" fillId="24" borderId="63" xfId="44" applyFont="1" applyFill="1" applyBorder="1" applyAlignment="1">
      <alignment horizontal="center" vertical="center"/>
      <protection/>
    </xf>
    <xf numFmtId="3" fontId="14" fillId="24" borderId="32" xfId="44" applyNumberFormat="1" applyFont="1" applyFill="1" applyBorder="1" applyAlignment="1">
      <alignment vertical="center"/>
      <protection/>
    </xf>
    <xf numFmtId="0" fontId="4" fillId="24" borderId="55" xfId="44" applyFont="1" applyFill="1" applyBorder="1" applyAlignment="1">
      <alignment vertical="center"/>
      <protection/>
    </xf>
    <xf numFmtId="3" fontId="4" fillId="24" borderId="34" xfId="44" applyNumberFormat="1" applyFont="1" applyFill="1" applyBorder="1" applyAlignment="1">
      <alignment vertical="center"/>
      <protection/>
    </xf>
    <xf numFmtId="0" fontId="4" fillId="24" borderId="34" xfId="44" applyFont="1" applyFill="1" applyBorder="1" applyAlignment="1">
      <alignment vertical="center" wrapText="1"/>
      <protection/>
    </xf>
    <xf numFmtId="3" fontId="4" fillId="24" borderId="32" xfId="44" applyNumberFormat="1" applyFont="1" applyFill="1" applyBorder="1" applyAlignment="1">
      <alignment horizontal="right" vertical="center"/>
      <protection/>
    </xf>
    <xf numFmtId="0" fontId="4" fillId="24" borderId="30" xfId="44" applyFont="1" applyFill="1" applyBorder="1" applyAlignment="1">
      <alignment horizontal="center" vertical="center" wrapText="1"/>
      <protection/>
    </xf>
    <xf numFmtId="3" fontId="4" fillId="24" borderId="35" xfId="44" applyNumberFormat="1" applyFont="1" applyFill="1" applyBorder="1" applyAlignment="1">
      <alignment horizontal="right" vertical="center"/>
      <protection/>
    </xf>
    <xf numFmtId="0" fontId="4" fillId="24" borderId="64" xfId="44" applyFont="1" applyFill="1" applyBorder="1" applyAlignment="1">
      <alignment horizontal="center" vertical="center"/>
      <protection/>
    </xf>
    <xf numFmtId="3" fontId="4" fillId="24" borderId="30" xfId="55" applyNumberFormat="1" applyFont="1" applyFill="1" applyBorder="1" applyAlignment="1">
      <alignment horizontal="center" vertical="center" wrapText="1"/>
      <protection/>
    </xf>
    <xf numFmtId="0" fontId="4" fillId="24" borderId="65" xfId="44" applyFont="1" applyFill="1" applyBorder="1" applyAlignment="1">
      <alignment horizontal="center" vertical="center"/>
      <protection/>
    </xf>
    <xf numFmtId="0" fontId="4" fillId="24" borderId="65" xfId="44" applyFont="1" applyFill="1" applyBorder="1" applyAlignment="1">
      <alignment vertical="center" wrapText="1"/>
      <protection/>
    </xf>
    <xf numFmtId="3" fontId="4" fillId="24" borderId="65" xfId="44" applyNumberFormat="1" applyFont="1" applyFill="1" applyBorder="1" applyAlignment="1">
      <alignment horizontal="right" vertical="center"/>
      <protection/>
    </xf>
    <xf numFmtId="3" fontId="4" fillId="24" borderId="65" xfId="44" applyNumberFormat="1" applyFont="1" applyFill="1" applyBorder="1" applyAlignment="1">
      <alignment vertical="center"/>
      <protection/>
    </xf>
    <xf numFmtId="3" fontId="4" fillId="24" borderId="66" xfId="44" applyNumberFormat="1" applyFont="1" applyFill="1" applyBorder="1" applyAlignment="1">
      <alignment horizontal="center" vertical="center" wrapText="1"/>
      <protection/>
    </xf>
    <xf numFmtId="0" fontId="1" fillId="0" borderId="0" xfId="44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6" fillId="0" borderId="67" xfId="44" applyFont="1" applyBorder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horizontal="center" vertical="center"/>
      <protection/>
    </xf>
    <xf numFmtId="3" fontId="4" fillId="24" borderId="65" xfId="44" applyNumberFormat="1" applyFont="1" applyFill="1" applyBorder="1" applyAlignment="1">
      <alignment horizontal="center" vertical="center"/>
      <protection/>
    </xf>
    <xf numFmtId="0" fontId="6" fillId="24" borderId="65" xfId="44" applyFont="1" applyFill="1" applyBorder="1" applyAlignment="1">
      <alignment horizontal="center" vertical="center"/>
      <protection/>
    </xf>
    <xf numFmtId="3" fontId="4" fillId="24" borderId="65" xfId="44" applyNumberFormat="1" applyFont="1" applyFill="1" applyBorder="1" applyAlignment="1">
      <alignment horizontal="center" vertical="center" wrapText="1"/>
      <protection/>
    </xf>
    <xf numFmtId="0" fontId="6" fillId="0" borderId="13" xfId="44" applyFont="1" applyBorder="1" applyAlignment="1">
      <alignment horizontal="center" vertical="center"/>
      <protection/>
    </xf>
    <xf numFmtId="0" fontId="4" fillId="0" borderId="13" xfId="44" applyFont="1" applyBorder="1" applyAlignment="1">
      <alignment horizontal="center" vertical="center"/>
      <protection/>
    </xf>
    <xf numFmtId="3" fontId="4" fillId="24" borderId="13" xfId="44" applyNumberFormat="1" applyFont="1" applyFill="1" applyBorder="1" applyAlignment="1">
      <alignment horizontal="right" vertical="center" wrapText="1"/>
      <protection/>
    </xf>
    <xf numFmtId="3" fontId="4" fillId="24" borderId="13" xfId="44" applyNumberFormat="1" applyFont="1" applyFill="1" applyBorder="1" applyAlignment="1">
      <alignment horizontal="center" vertical="center" wrapText="1"/>
      <protection/>
    </xf>
    <xf numFmtId="3" fontId="4" fillId="24" borderId="14" xfId="44" applyNumberFormat="1" applyFont="1" applyFill="1" applyBorder="1" applyAlignment="1">
      <alignment horizontal="right" vertical="center" wrapText="1"/>
      <protection/>
    </xf>
    <xf numFmtId="3" fontId="4" fillId="24" borderId="14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Alignment="1">
      <alignment vertical="center"/>
      <protection/>
    </xf>
    <xf numFmtId="0" fontId="4" fillId="0" borderId="24" xfId="44" applyFont="1" applyBorder="1" applyAlignment="1">
      <alignment horizontal="center" vertical="center"/>
      <protection/>
    </xf>
    <xf numFmtId="0" fontId="4" fillId="24" borderId="13" xfId="44" applyFont="1" applyFill="1" applyBorder="1" applyAlignment="1">
      <alignment vertical="center"/>
      <protection/>
    </xf>
    <xf numFmtId="0" fontId="4" fillId="0" borderId="37" xfId="44" applyFont="1" applyBorder="1" applyAlignment="1">
      <alignment horizontal="center" vertical="center"/>
      <protection/>
    </xf>
    <xf numFmtId="0" fontId="4" fillId="24" borderId="37" xfId="44" applyFont="1" applyFill="1" applyBorder="1" applyAlignment="1">
      <alignment horizontal="center" vertical="center"/>
      <protection/>
    </xf>
    <xf numFmtId="0" fontId="4" fillId="24" borderId="37" xfId="44" applyFont="1" applyFill="1" applyBorder="1" applyAlignment="1">
      <alignment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horizontal="center" vertical="center"/>
      <protection/>
    </xf>
    <xf numFmtId="3" fontId="7" fillId="0" borderId="10" xfId="44" applyNumberFormat="1" applyFont="1" applyBorder="1" applyAlignment="1">
      <alignment vertical="center"/>
      <protection/>
    </xf>
    <xf numFmtId="0" fontId="13" fillId="0" borderId="0" xfId="44" applyFont="1" applyBorder="1" applyAlignment="1">
      <alignment horizontal="left" vertical="center"/>
      <protection/>
    </xf>
    <xf numFmtId="3" fontId="6" fillId="0" borderId="0" xfId="44" applyNumberFormat="1" applyFont="1" applyBorder="1" applyAlignment="1">
      <alignment vertical="center"/>
      <protection/>
    </xf>
    <xf numFmtId="0" fontId="13" fillId="0" borderId="0" xfId="44" applyFont="1" applyBorder="1" applyAlignment="1">
      <alignment horizontal="center" vertical="center"/>
      <protection/>
    </xf>
    <xf numFmtId="0" fontId="35" fillId="0" borderId="68" xfId="0" applyFont="1" applyBorder="1" applyAlignment="1">
      <alignment horizontal="center" vertical="top" wrapText="1"/>
    </xf>
    <xf numFmtId="0" fontId="35" fillId="0" borderId="69" xfId="0" applyFont="1" applyBorder="1" applyAlignment="1">
      <alignment horizontal="center" vertical="top" wrapText="1"/>
    </xf>
    <xf numFmtId="0" fontId="33" fillId="0" borderId="70" xfId="0" applyFont="1" applyBorder="1" applyAlignment="1">
      <alignment vertical="top" wrapText="1"/>
    </xf>
    <xf numFmtId="0" fontId="33" fillId="0" borderId="70" xfId="0" applyFont="1" applyBorder="1" applyAlignment="1">
      <alignment horizontal="right" vertical="top" wrapText="1"/>
    </xf>
    <xf numFmtId="0" fontId="33" fillId="0" borderId="71" xfId="0" applyFont="1" applyBorder="1" applyAlignment="1">
      <alignment horizontal="right" vertical="top" wrapText="1"/>
    </xf>
    <xf numFmtId="0" fontId="33" fillId="0" borderId="72" xfId="0" applyFont="1" applyBorder="1" applyAlignment="1">
      <alignment vertical="center" wrapText="1"/>
    </xf>
    <xf numFmtId="6" fontId="36" fillId="0" borderId="73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74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67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/>
    </xf>
    <xf numFmtId="0" fontId="37" fillId="0" borderId="74" xfId="0" applyFont="1" applyBorder="1" applyAlignment="1">
      <alignment horizontal="left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left" vertical="center"/>
    </xf>
    <xf numFmtId="3" fontId="37" fillId="0" borderId="7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/>
    </xf>
    <xf numFmtId="3" fontId="3" fillId="0" borderId="7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79" xfId="0" applyFont="1" applyBorder="1" applyAlignment="1" quotePrefix="1">
      <alignment horizontal="left" vertical="center" wrapText="1"/>
    </xf>
    <xf numFmtId="0" fontId="37" fillId="0" borderId="80" xfId="0" applyFont="1" applyBorder="1" applyAlignment="1">
      <alignment horizontal="left" vertical="center"/>
    </xf>
    <xf numFmtId="0" fontId="37" fillId="0" borderId="81" xfId="0" applyFont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83" xfId="0" applyFont="1" applyBorder="1" applyAlignment="1" quotePrefix="1">
      <alignment horizontal="left" vertical="center"/>
    </xf>
    <xf numFmtId="3" fontId="3" fillId="0" borderId="84" xfId="0" applyNumberFormat="1" applyFont="1" applyBorder="1" applyAlignment="1" quotePrefix="1">
      <alignment horizontal="right" vertical="center"/>
    </xf>
    <xf numFmtId="3" fontId="3" fillId="0" borderId="85" xfId="0" applyNumberFormat="1" applyFont="1" applyBorder="1" applyAlignment="1" quotePrefix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84" xfId="0" applyNumberFormat="1" applyFont="1" applyBorder="1" applyAlignment="1">
      <alignment horizontal="right" vertical="center"/>
    </xf>
    <xf numFmtId="3" fontId="3" fillId="0" borderId="85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/>
    </xf>
    <xf numFmtId="0" fontId="3" fillId="0" borderId="83" xfId="0" applyFont="1" applyBorder="1" applyAlignment="1" quotePrefix="1">
      <alignment horizontal="left" vertical="center" wrapText="1"/>
    </xf>
    <xf numFmtId="3" fontId="3" fillId="0" borderId="84" xfId="0" applyNumberFormat="1" applyFont="1" applyBorder="1" applyAlignment="1">
      <alignment horizontal="right" vertical="center" wrapText="1"/>
    </xf>
    <xf numFmtId="3" fontId="3" fillId="0" borderId="85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left" vertical="center" wrapText="1"/>
    </xf>
    <xf numFmtId="3" fontId="3" fillId="0" borderId="88" xfId="0" applyNumberFormat="1" applyFont="1" applyBorder="1" applyAlignment="1">
      <alignment horizontal="right" vertical="center" wrapText="1"/>
    </xf>
    <xf numFmtId="3" fontId="3" fillId="0" borderId="89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center" vertical="center"/>
    </xf>
    <xf numFmtId="0" fontId="13" fillId="25" borderId="16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/>
      <protection/>
    </xf>
    <xf numFmtId="0" fontId="13" fillId="25" borderId="90" xfId="56" applyFont="1" applyFill="1" applyBorder="1" applyAlignment="1">
      <alignment horizontal="center" vertical="center"/>
      <protection/>
    </xf>
    <xf numFmtId="0" fontId="13" fillId="25" borderId="41" xfId="56" applyFont="1" applyFill="1" applyBorder="1" applyAlignment="1">
      <alignment horizontal="center" vertical="center"/>
      <protection/>
    </xf>
    <xf numFmtId="0" fontId="13" fillId="25" borderId="10" xfId="44" applyFont="1" applyFill="1" applyBorder="1" applyAlignment="1">
      <alignment horizontal="center" vertical="center" wrapText="1"/>
      <protection/>
    </xf>
    <xf numFmtId="0" fontId="7" fillId="24" borderId="91" xfId="44" applyFont="1" applyFill="1" applyBorder="1" applyAlignment="1">
      <alignment horizontal="left" vertical="center"/>
      <protection/>
    </xf>
    <xf numFmtId="0" fontId="7" fillId="24" borderId="61" xfId="44" applyFont="1" applyFill="1" applyBorder="1" applyAlignment="1">
      <alignment horizontal="left" vertical="center"/>
      <protection/>
    </xf>
    <xf numFmtId="0" fontId="5" fillId="0" borderId="0" xfId="44" applyFont="1" applyBorder="1" applyAlignment="1">
      <alignment horizontal="center" vertical="center" wrapText="1"/>
      <protection/>
    </xf>
    <xf numFmtId="0" fontId="7" fillId="25" borderId="92" xfId="44" applyFont="1" applyFill="1" applyBorder="1" applyAlignment="1">
      <alignment horizontal="center" vertical="center"/>
      <protection/>
    </xf>
    <xf numFmtId="0" fontId="7" fillId="25" borderId="49" xfId="44" applyFont="1" applyFill="1" applyBorder="1" applyAlignment="1">
      <alignment horizontal="center" vertical="center"/>
      <protection/>
    </xf>
    <xf numFmtId="0" fontId="7" fillId="25" borderId="93" xfId="44" applyFont="1" applyFill="1" applyBorder="1" applyAlignment="1">
      <alignment horizontal="center" vertical="center"/>
      <protection/>
    </xf>
    <xf numFmtId="0" fontId="7" fillId="25" borderId="11" xfId="44" applyFont="1" applyFill="1" applyBorder="1" applyAlignment="1">
      <alignment horizontal="center" vertical="center"/>
      <protection/>
    </xf>
    <xf numFmtId="0" fontId="7" fillId="25" borderId="94" xfId="44" applyFont="1" applyFill="1" applyBorder="1" applyAlignment="1">
      <alignment horizontal="center" vertical="center"/>
      <protection/>
    </xf>
    <xf numFmtId="0" fontId="7" fillId="25" borderId="10" xfId="44" applyFont="1" applyFill="1" applyBorder="1" applyAlignment="1">
      <alignment horizontal="center" vertical="center"/>
      <protection/>
    </xf>
    <xf numFmtId="0" fontId="7" fillId="25" borderId="94" xfId="44" applyFont="1" applyFill="1" applyBorder="1" applyAlignment="1">
      <alignment horizontal="center" vertical="center" wrapText="1"/>
      <protection/>
    </xf>
    <xf numFmtId="0" fontId="7" fillId="25" borderId="10" xfId="44" applyFont="1" applyFill="1" applyBorder="1" applyAlignment="1">
      <alignment horizontal="center" vertical="center" wrapText="1"/>
      <protection/>
    </xf>
    <xf numFmtId="0" fontId="12" fillId="25" borderId="95" xfId="44" applyFont="1" applyFill="1" applyBorder="1" applyAlignment="1">
      <alignment horizontal="center" vertical="center" wrapText="1"/>
      <protection/>
    </xf>
    <xf numFmtId="0" fontId="12" fillId="25" borderId="40" xfId="44" applyFont="1" applyFill="1" applyBorder="1" applyAlignment="1">
      <alignment horizontal="center" vertical="center" wrapText="1"/>
      <protection/>
    </xf>
    <xf numFmtId="0" fontId="7" fillId="25" borderId="16" xfId="44" applyFont="1" applyFill="1" applyBorder="1" applyAlignment="1">
      <alignment horizontal="center" vertical="center"/>
      <protection/>
    </xf>
    <xf numFmtId="0" fontId="7" fillId="25" borderId="16" xfId="44" applyFont="1" applyFill="1" applyBorder="1" applyAlignment="1">
      <alignment horizontal="center" vertical="center" wrapText="1"/>
      <protection/>
    </xf>
    <xf numFmtId="0" fontId="13" fillId="25" borderId="94" xfId="56" applyFont="1" applyFill="1" applyBorder="1" applyAlignment="1">
      <alignment horizontal="center" vertical="center"/>
      <protection/>
    </xf>
    <xf numFmtId="0" fontId="13" fillId="25" borderId="10" xfId="56" applyFont="1" applyFill="1" applyBorder="1" applyAlignment="1">
      <alignment horizontal="center" vertical="center"/>
      <protection/>
    </xf>
    <xf numFmtId="0" fontId="13" fillId="25" borderId="94" xfId="56" applyFont="1" applyFill="1" applyBorder="1" applyAlignment="1">
      <alignment horizontal="center" vertical="center" wrapText="1"/>
      <protection/>
    </xf>
    <xf numFmtId="0" fontId="13" fillId="25" borderId="10" xfId="56" applyFont="1" applyFill="1" applyBorder="1" applyAlignment="1">
      <alignment horizontal="center" vertical="center" wrapText="1"/>
      <protection/>
    </xf>
    <xf numFmtId="0" fontId="13" fillId="25" borderId="95" xfId="56" applyFont="1" applyFill="1" applyBorder="1" applyAlignment="1">
      <alignment horizontal="center" vertical="center"/>
      <protection/>
    </xf>
    <xf numFmtId="0" fontId="13" fillId="25" borderId="40" xfId="56" applyFont="1" applyFill="1" applyBorder="1" applyAlignment="1">
      <alignment horizontal="center" vertical="center"/>
      <protection/>
    </xf>
    <xf numFmtId="0" fontId="13" fillId="25" borderId="40" xfId="56" applyFont="1" applyFill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/>
      <protection/>
    </xf>
    <xf numFmtId="0" fontId="6" fillId="0" borderId="40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right" vertical="top"/>
      <protection/>
    </xf>
    <xf numFmtId="3" fontId="6" fillId="0" borderId="10" xfId="56" applyNumberFormat="1" applyFont="1" applyBorder="1" applyAlignment="1">
      <alignment horizontal="right" vertical="top"/>
      <protection/>
    </xf>
    <xf numFmtId="3" fontId="6" fillId="0" borderId="40" xfId="56" applyNumberFormat="1" applyFont="1" applyBorder="1" applyAlignment="1">
      <alignment horizontal="right" vertical="top"/>
      <protection/>
    </xf>
    <xf numFmtId="0" fontId="6" fillId="0" borderId="39" xfId="56" applyFont="1" applyBorder="1" applyAlignment="1">
      <alignment horizontal="center"/>
      <protection/>
    </xf>
    <xf numFmtId="0" fontId="6" fillId="0" borderId="96" xfId="56" applyFont="1" applyBorder="1" applyAlignment="1">
      <alignment horizontal="center"/>
      <protection/>
    </xf>
    <xf numFmtId="3" fontId="6" fillId="0" borderId="97" xfId="56" applyNumberFormat="1" applyFont="1" applyBorder="1" applyAlignment="1">
      <alignment horizontal="right" vertical="top"/>
      <protection/>
    </xf>
    <xf numFmtId="0" fontId="9" fillId="0" borderId="0" xfId="56" applyFont="1" applyBorder="1" applyAlignment="1">
      <alignment horizontal="left"/>
      <protection/>
    </xf>
    <xf numFmtId="3" fontId="6" fillId="0" borderId="98" xfId="56" applyNumberFormat="1" applyFont="1" applyBorder="1" applyAlignment="1">
      <alignment horizontal="right" vertical="top"/>
      <protection/>
    </xf>
    <xf numFmtId="0" fontId="13" fillId="0" borderId="99" xfId="56" applyFont="1" applyBorder="1" applyAlignment="1">
      <alignment horizontal="center"/>
      <protection/>
    </xf>
    <xf numFmtId="0" fontId="13" fillId="0" borderId="47" xfId="56" applyFont="1" applyBorder="1" applyAlignment="1">
      <alignment horizontal="center"/>
      <protection/>
    </xf>
    <xf numFmtId="0" fontId="28" fillId="0" borderId="100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3" fillId="0" borderId="102" xfId="0" applyFont="1" applyBorder="1" applyAlignment="1">
      <alignment horizontal="right" vertical="center" wrapText="1"/>
    </xf>
    <xf numFmtId="0" fontId="33" fillId="0" borderId="103" xfId="0" applyFont="1" applyBorder="1" applyAlignment="1">
      <alignment horizontal="right" vertical="center" wrapText="1"/>
    </xf>
    <xf numFmtId="0" fontId="33" fillId="0" borderId="71" xfId="0" applyFont="1" applyBorder="1" applyAlignment="1">
      <alignment horizontal="right" vertical="center" wrapText="1"/>
    </xf>
    <xf numFmtId="6" fontId="33" fillId="0" borderId="102" xfId="0" applyNumberFormat="1" applyFont="1" applyBorder="1" applyAlignment="1">
      <alignment horizontal="right" vertical="center" wrapText="1"/>
    </xf>
    <xf numFmtId="6" fontId="33" fillId="0" borderId="103" xfId="0" applyNumberFormat="1" applyFont="1" applyBorder="1" applyAlignment="1">
      <alignment horizontal="right" vertical="center" wrapText="1"/>
    </xf>
    <xf numFmtId="6" fontId="33" fillId="0" borderId="71" xfId="0" applyNumberFormat="1" applyFont="1" applyBorder="1" applyAlignment="1">
      <alignment horizontal="right" vertical="center" wrapText="1"/>
    </xf>
    <xf numFmtId="0" fontId="33" fillId="0" borderId="104" xfId="0" applyFont="1" applyBorder="1" applyAlignment="1">
      <alignment horizontal="left" vertical="top" wrapText="1"/>
    </xf>
    <xf numFmtId="0" fontId="0" fillId="0" borderId="105" xfId="0" applyBorder="1" applyAlignment="1">
      <alignment horizontal="left"/>
    </xf>
    <xf numFmtId="0" fontId="33" fillId="0" borderId="106" xfId="0" applyFont="1" applyBorder="1" applyAlignment="1">
      <alignment horizontal="left" wrapText="1"/>
    </xf>
    <xf numFmtId="0" fontId="33" fillId="0" borderId="107" xfId="0" applyFont="1" applyBorder="1" applyAlignment="1">
      <alignment horizontal="left" wrapText="1"/>
    </xf>
    <xf numFmtId="0" fontId="33" fillId="0" borderId="108" xfId="0" applyFont="1" applyBorder="1" applyAlignment="1">
      <alignment horizontal="center" vertical="top" wrapText="1"/>
    </xf>
    <xf numFmtId="0" fontId="33" fillId="0" borderId="73" xfId="0" applyFont="1" applyBorder="1" applyAlignment="1">
      <alignment horizontal="center" vertical="top" wrapText="1"/>
    </xf>
    <xf numFmtId="0" fontId="35" fillId="0" borderId="100" xfId="0" applyFont="1" applyBorder="1" applyAlignment="1">
      <alignment horizontal="center" vertical="top" wrapText="1"/>
    </xf>
    <xf numFmtId="0" fontId="35" fillId="0" borderId="69" xfId="0" applyFont="1" applyBorder="1" applyAlignment="1">
      <alignment horizontal="center" vertical="top" wrapText="1"/>
    </xf>
    <xf numFmtId="0" fontId="33" fillId="0" borderId="106" xfId="0" applyFont="1" applyBorder="1" applyAlignment="1">
      <alignment horizontal="left" vertical="top" wrapText="1"/>
    </xf>
    <xf numFmtId="0" fontId="33" fillId="0" borderId="107" xfId="0" applyFont="1" applyBorder="1" applyAlignment="1">
      <alignment horizontal="left" vertical="top" wrapText="1"/>
    </xf>
    <xf numFmtId="0" fontId="33" fillId="0" borderId="104" xfId="0" applyFont="1" applyBorder="1" applyAlignment="1">
      <alignment horizontal="center" vertical="top" wrapText="1"/>
    </xf>
    <xf numFmtId="0" fontId="33" fillId="0" borderId="105" xfId="0" applyFont="1" applyBorder="1" applyAlignment="1">
      <alignment horizontal="center" vertical="top" wrapText="1"/>
    </xf>
    <xf numFmtId="0" fontId="3" fillId="0" borderId="109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7" fillId="25" borderId="67" xfId="0" applyFont="1" applyFill="1" applyBorder="1" applyAlignment="1">
      <alignment horizontal="center" vertical="center"/>
    </xf>
    <xf numFmtId="0" fontId="37" fillId="25" borderId="75" xfId="0" applyFont="1" applyFill="1" applyBorder="1" applyAlignment="1">
      <alignment horizontal="center" vertical="center"/>
    </xf>
    <xf numFmtId="0" fontId="37" fillId="0" borderId="67" xfId="0" applyFont="1" applyBorder="1" applyAlignment="1">
      <alignment horizontal="left" vertical="center"/>
    </xf>
    <xf numFmtId="0" fontId="37" fillId="0" borderId="75" xfId="0" applyFont="1" applyBorder="1" applyAlignment="1">
      <alignment horizontal="left" vertical="center"/>
    </xf>
    <xf numFmtId="0" fontId="37" fillId="0" borderId="111" xfId="0" applyFont="1" applyBorder="1" applyAlignment="1">
      <alignment horizontal="left" vertical="center"/>
    </xf>
    <xf numFmtId="0" fontId="37" fillId="0" borderId="112" xfId="0" applyFont="1" applyBorder="1" applyAlignment="1">
      <alignment horizontal="left" vertical="center"/>
    </xf>
    <xf numFmtId="0" fontId="1" fillId="0" borderId="113" xfId="0" applyFont="1" applyBorder="1" applyAlignment="1">
      <alignment horizontal="left" vertical="center"/>
    </xf>
    <xf numFmtId="0" fontId="1" fillId="0" borderId="114" xfId="0" applyFont="1" applyBorder="1" applyAlignment="1">
      <alignment horizontal="lef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_Arkusz1" xfId="55"/>
    <cellStyle name="Normalny_zal_Szczecin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Ustawienia%20lokalne\Temporary%20Internet%20Files\Content.IE5\T8OHW2AK\Autopoprawka\Do%20druku\Inwestycje%20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GK"/>
      <sheetName val="Inwestycje"/>
      <sheetName val="Unia"/>
      <sheetName val="wieloletnie"/>
    </sheetNames>
    <sheetDataSet>
      <sheetData sheetId="1">
        <row r="16">
          <cell r="E16" t="str">
            <v>Modernizacja budynku i terenu Dworca Kolejowego w Trzebnicy w celu dostosowania do potrzeb osób niepełnosprawnych</v>
          </cell>
          <cell r="F16">
            <v>1116326</v>
          </cell>
          <cell r="G16">
            <v>516326</v>
          </cell>
          <cell r="H16">
            <v>66326</v>
          </cell>
          <cell r="I16">
            <v>450000</v>
          </cell>
        </row>
        <row r="48">
          <cell r="E48" t="str">
            <v>Budowa hali sportowej przy SP 3 w Trzebnicy</v>
          </cell>
          <cell r="F48">
            <v>5192929</v>
          </cell>
          <cell r="G48">
            <v>3827815</v>
          </cell>
        </row>
        <row r="52">
          <cell r="F52">
            <v>2710000</v>
          </cell>
          <cell r="G52">
            <v>1360000</v>
          </cell>
          <cell r="H52">
            <v>70000</v>
          </cell>
          <cell r="I52">
            <v>1290000</v>
          </cell>
        </row>
        <row r="62">
          <cell r="F62">
            <v>797312</v>
          </cell>
          <cell r="G62">
            <v>492312</v>
          </cell>
          <cell r="H62">
            <v>492312</v>
          </cell>
        </row>
        <row r="64">
          <cell r="H64">
            <v>2000</v>
          </cell>
        </row>
        <row r="70">
          <cell r="H70">
            <v>3878350</v>
          </cell>
          <cell r="I70">
            <v>5770000</v>
          </cell>
        </row>
        <row r="72">
          <cell r="F72">
            <v>4200000</v>
          </cell>
          <cell r="G72">
            <v>350000</v>
          </cell>
          <cell r="H72">
            <v>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L5" sqref="L5"/>
    </sheetView>
  </sheetViews>
  <sheetFormatPr defaultColWidth="8.796875" defaultRowHeight="14.25"/>
  <cols>
    <col min="1" max="1" width="2.8984375" style="0" customWidth="1"/>
    <col min="2" max="4" width="5.59765625" style="0" customWidth="1"/>
    <col min="5" max="5" width="28.69921875" style="0" customWidth="1"/>
    <col min="9" max="9" width="8" style="0" customWidth="1"/>
    <col min="10" max="10" width="7.5" style="0" customWidth="1"/>
    <col min="11" max="11" width="7.3984375" style="0" customWidth="1"/>
    <col min="12" max="12" width="19.898437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304</v>
      </c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1</v>
      </c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2</v>
      </c>
    </row>
    <row r="6" spans="1:12" ht="18" customHeight="1">
      <c r="A6" s="240" t="s">
        <v>3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1:12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 t="s">
        <v>4</v>
      </c>
    </row>
    <row r="8" spans="1:12" ht="14.25" customHeight="1">
      <c r="A8" s="241" t="s">
        <v>5</v>
      </c>
      <c r="B8" s="243" t="s">
        <v>6</v>
      </c>
      <c r="C8" s="245" t="s">
        <v>7</v>
      </c>
      <c r="D8" s="245" t="s">
        <v>8</v>
      </c>
      <c r="E8" s="247" t="s">
        <v>9</v>
      </c>
      <c r="F8" s="247" t="s">
        <v>10</v>
      </c>
      <c r="G8" s="247" t="s">
        <v>11</v>
      </c>
      <c r="H8" s="247"/>
      <c r="I8" s="247"/>
      <c r="J8" s="247"/>
      <c r="K8" s="247"/>
      <c r="L8" s="249" t="s">
        <v>12</v>
      </c>
    </row>
    <row r="9" spans="1:12" ht="14.25" customHeight="1">
      <c r="A9" s="242"/>
      <c r="B9" s="244"/>
      <c r="C9" s="246"/>
      <c r="D9" s="246"/>
      <c r="E9" s="248"/>
      <c r="F9" s="248"/>
      <c r="G9" s="237" t="s">
        <v>13</v>
      </c>
      <c r="H9" s="237" t="s">
        <v>14</v>
      </c>
      <c r="I9" s="237"/>
      <c r="J9" s="237"/>
      <c r="K9" s="237"/>
      <c r="L9" s="250"/>
    </row>
    <row r="10" spans="1:12" ht="14.25" customHeight="1">
      <c r="A10" s="242"/>
      <c r="B10" s="244"/>
      <c r="C10" s="246"/>
      <c r="D10" s="246"/>
      <c r="E10" s="248"/>
      <c r="F10" s="248"/>
      <c r="G10" s="237"/>
      <c r="H10" s="237" t="s">
        <v>15</v>
      </c>
      <c r="I10" s="237" t="s">
        <v>16</v>
      </c>
      <c r="J10" s="237" t="s">
        <v>17</v>
      </c>
      <c r="K10" s="237" t="s">
        <v>18</v>
      </c>
      <c r="L10" s="250"/>
    </row>
    <row r="11" spans="1:12" ht="14.25">
      <c r="A11" s="242"/>
      <c r="B11" s="244"/>
      <c r="C11" s="246"/>
      <c r="D11" s="246"/>
      <c r="E11" s="248"/>
      <c r="F11" s="248"/>
      <c r="G11" s="237"/>
      <c r="H11" s="237"/>
      <c r="I11" s="237"/>
      <c r="J11" s="237"/>
      <c r="K11" s="237"/>
      <c r="L11" s="250"/>
    </row>
    <row r="12" spans="1:12" ht="24.75" customHeight="1">
      <c r="A12" s="242"/>
      <c r="B12" s="244"/>
      <c r="C12" s="246"/>
      <c r="D12" s="246"/>
      <c r="E12" s="248"/>
      <c r="F12" s="248"/>
      <c r="G12" s="237"/>
      <c r="H12" s="237"/>
      <c r="I12" s="237"/>
      <c r="J12" s="237"/>
      <c r="K12" s="237"/>
      <c r="L12" s="250"/>
    </row>
    <row r="13" spans="1:12" ht="14.25">
      <c r="A13" s="121">
        <v>1</v>
      </c>
      <c r="B13" s="7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122">
        <v>12</v>
      </c>
    </row>
    <row r="14" spans="1:12" ht="39.75" customHeight="1">
      <c r="A14" s="123" t="s">
        <v>19</v>
      </c>
      <c r="B14" s="15" t="s">
        <v>20</v>
      </c>
      <c r="C14" s="16" t="s">
        <v>21</v>
      </c>
      <c r="D14" s="16">
        <v>6050</v>
      </c>
      <c r="E14" s="17" t="s">
        <v>22</v>
      </c>
      <c r="F14" s="18">
        <v>9150</v>
      </c>
      <c r="G14" s="13">
        <v>9150</v>
      </c>
      <c r="H14" s="19">
        <v>9150</v>
      </c>
      <c r="I14" s="19"/>
      <c r="J14" s="20" t="s">
        <v>23</v>
      </c>
      <c r="K14" s="21"/>
      <c r="L14" s="124" t="s">
        <v>24</v>
      </c>
    </row>
    <row r="15" spans="1:12" ht="39" customHeight="1">
      <c r="A15" s="125" t="s">
        <v>25</v>
      </c>
      <c r="B15" s="8" t="s">
        <v>20</v>
      </c>
      <c r="C15" s="9" t="s">
        <v>21</v>
      </c>
      <c r="D15" s="9">
        <v>6050</v>
      </c>
      <c r="E15" s="22" t="s">
        <v>26</v>
      </c>
      <c r="F15" s="23">
        <v>3660</v>
      </c>
      <c r="G15" s="11">
        <v>3660</v>
      </c>
      <c r="H15" s="24">
        <v>3660</v>
      </c>
      <c r="I15" s="24"/>
      <c r="J15" s="14" t="s">
        <v>27</v>
      </c>
      <c r="K15" s="25"/>
      <c r="L15" s="126" t="s">
        <v>24</v>
      </c>
    </row>
    <row r="16" spans="1:12" ht="43.5" customHeight="1">
      <c r="A16" s="125" t="s">
        <v>28</v>
      </c>
      <c r="B16" s="26">
        <v>600</v>
      </c>
      <c r="C16" s="27">
        <v>60004</v>
      </c>
      <c r="D16" s="27">
        <v>6050</v>
      </c>
      <c r="E16" s="47" t="s">
        <v>29</v>
      </c>
      <c r="F16" s="28">
        <v>1116326</v>
      </c>
      <c r="G16" s="11">
        <v>516326</v>
      </c>
      <c r="H16" s="29">
        <v>66326</v>
      </c>
      <c r="I16" s="29">
        <v>450000</v>
      </c>
      <c r="J16" s="10" t="s">
        <v>27</v>
      </c>
      <c r="K16" s="12"/>
      <c r="L16" s="126" t="s">
        <v>24</v>
      </c>
    </row>
    <row r="17" spans="1:12" ht="39" customHeight="1">
      <c r="A17" s="125" t="s">
        <v>30</v>
      </c>
      <c r="B17" s="8">
        <v>600</v>
      </c>
      <c r="C17" s="9">
        <v>60013</v>
      </c>
      <c r="D17" s="9">
        <v>6300</v>
      </c>
      <c r="E17" s="14" t="s">
        <v>31</v>
      </c>
      <c r="F17" s="28">
        <v>218954</v>
      </c>
      <c r="G17" s="13">
        <v>54900</v>
      </c>
      <c r="H17" s="13">
        <v>54900</v>
      </c>
      <c r="I17" s="13"/>
      <c r="J17" s="10" t="s">
        <v>27</v>
      </c>
      <c r="K17" s="13"/>
      <c r="L17" s="126" t="s">
        <v>24</v>
      </c>
    </row>
    <row r="18" spans="1:12" ht="38.25">
      <c r="A18" s="125" t="s">
        <v>32</v>
      </c>
      <c r="B18" s="8">
        <v>600</v>
      </c>
      <c r="C18" s="9">
        <v>60016</v>
      </c>
      <c r="D18" s="9">
        <v>6050</v>
      </c>
      <c r="E18" s="10" t="s">
        <v>33</v>
      </c>
      <c r="F18" s="28">
        <v>24400</v>
      </c>
      <c r="G18" s="13">
        <v>24400</v>
      </c>
      <c r="H18" s="30">
        <v>24400</v>
      </c>
      <c r="I18" s="13"/>
      <c r="J18" s="10" t="s">
        <v>27</v>
      </c>
      <c r="K18" s="11"/>
      <c r="L18" s="126" t="s">
        <v>24</v>
      </c>
    </row>
    <row r="19" spans="1:12" ht="38.25">
      <c r="A19" s="127" t="s">
        <v>34</v>
      </c>
      <c r="B19" s="42">
        <v>600</v>
      </c>
      <c r="C19" s="39">
        <v>60016</v>
      </c>
      <c r="D19" s="39">
        <v>6050</v>
      </c>
      <c r="E19" s="51" t="s">
        <v>35</v>
      </c>
      <c r="F19" s="137">
        <v>889495</v>
      </c>
      <c r="G19" s="52">
        <v>888824</v>
      </c>
      <c r="H19" s="52">
        <v>479824</v>
      </c>
      <c r="I19" s="52">
        <v>409000</v>
      </c>
      <c r="J19" s="35" t="s">
        <v>27</v>
      </c>
      <c r="K19" s="40"/>
      <c r="L19" s="128" t="s">
        <v>24</v>
      </c>
    </row>
    <row r="20" spans="1:12" ht="40.5" customHeight="1">
      <c r="A20" s="127" t="s">
        <v>36</v>
      </c>
      <c r="B20" s="136">
        <v>600</v>
      </c>
      <c r="C20" s="44">
        <v>60016</v>
      </c>
      <c r="D20" s="142" t="s">
        <v>37</v>
      </c>
      <c r="E20" s="45" t="s">
        <v>38</v>
      </c>
      <c r="F20" s="46">
        <v>5465641</v>
      </c>
      <c r="G20" s="46">
        <v>3131641</v>
      </c>
      <c r="H20" s="46">
        <v>301393</v>
      </c>
      <c r="I20" s="46">
        <v>250000</v>
      </c>
      <c r="J20" s="45" t="s">
        <v>27</v>
      </c>
      <c r="K20" s="46">
        <v>2580248</v>
      </c>
      <c r="L20" s="129" t="s">
        <v>24</v>
      </c>
    </row>
    <row r="21" spans="1:12" ht="39" customHeight="1">
      <c r="A21" s="127" t="s">
        <v>39</v>
      </c>
      <c r="B21" s="43">
        <v>600</v>
      </c>
      <c r="C21" s="44">
        <v>60016</v>
      </c>
      <c r="D21" s="44">
        <v>6050</v>
      </c>
      <c r="E21" s="62" t="s">
        <v>40</v>
      </c>
      <c r="F21" s="46">
        <v>2039406</v>
      </c>
      <c r="G21" s="46">
        <v>50000</v>
      </c>
      <c r="H21" s="46">
        <v>50000</v>
      </c>
      <c r="I21" s="46"/>
      <c r="J21" s="45" t="s">
        <v>27</v>
      </c>
      <c r="K21" s="46"/>
      <c r="L21" s="129" t="s">
        <v>24</v>
      </c>
    </row>
    <row r="22" spans="1:12" ht="39.75" customHeight="1">
      <c r="A22" s="127" t="s">
        <v>41</v>
      </c>
      <c r="B22" s="144">
        <v>600</v>
      </c>
      <c r="C22" s="44">
        <v>60016</v>
      </c>
      <c r="D22" s="44">
        <v>6050</v>
      </c>
      <c r="E22" s="62" t="s">
        <v>42</v>
      </c>
      <c r="F22" s="145">
        <v>1405334</v>
      </c>
      <c r="G22" s="46">
        <v>50000</v>
      </c>
      <c r="H22" s="46">
        <v>50000</v>
      </c>
      <c r="I22" s="46"/>
      <c r="J22" s="45" t="s">
        <v>27</v>
      </c>
      <c r="K22" s="46"/>
      <c r="L22" s="129" t="s">
        <v>24</v>
      </c>
    </row>
    <row r="23" spans="1:12" ht="38.25">
      <c r="A23" s="131" t="s">
        <v>43</v>
      </c>
      <c r="B23" s="32">
        <v>600</v>
      </c>
      <c r="C23" s="27">
        <v>60016</v>
      </c>
      <c r="D23" s="27">
        <v>6050</v>
      </c>
      <c r="E23" s="31" t="s">
        <v>44</v>
      </c>
      <c r="F23" s="13">
        <v>39040</v>
      </c>
      <c r="G23" s="13">
        <v>39040</v>
      </c>
      <c r="H23" s="13">
        <v>0</v>
      </c>
      <c r="I23" s="13">
        <v>39040</v>
      </c>
      <c r="J23" s="14" t="s">
        <v>27</v>
      </c>
      <c r="K23" s="13"/>
      <c r="L23" s="124" t="s">
        <v>24</v>
      </c>
    </row>
    <row r="24" spans="1:12" ht="41.25" customHeight="1">
      <c r="A24" s="125" t="s">
        <v>45</v>
      </c>
      <c r="B24" s="33">
        <v>600</v>
      </c>
      <c r="C24" s="9">
        <v>60016</v>
      </c>
      <c r="D24" s="9">
        <v>6050</v>
      </c>
      <c r="E24" s="14" t="s">
        <v>46</v>
      </c>
      <c r="F24" s="11">
        <v>773327</v>
      </c>
      <c r="G24" s="11">
        <v>773327</v>
      </c>
      <c r="H24" s="11">
        <v>321367</v>
      </c>
      <c r="I24" s="11">
        <v>451960</v>
      </c>
      <c r="J24" s="10" t="s">
        <v>27</v>
      </c>
      <c r="K24" s="11"/>
      <c r="L24" s="126" t="s">
        <v>24</v>
      </c>
    </row>
    <row r="25" spans="1:12" ht="40.5" customHeight="1">
      <c r="A25" s="125" t="s">
        <v>47</v>
      </c>
      <c r="B25" s="26">
        <v>600</v>
      </c>
      <c r="C25" s="9">
        <v>60016</v>
      </c>
      <c r="D25" s="9">
        <v>6050</v>
      </c>
      <c r="E25" s="10" t="s">
        <v>48</v>
      </c>
      <c r="F25" s="11">
        <v>149206</v>
      </c>
      <c r="G25" s="11">
        <v>1000</v>
      </c>
      <c r="H25" s="11">
        <v>1000</v>
      </c>
      <c r="I25" s="11"/>
      <c r="J25" s="10" t="s">
        <v>27</v>
      </c>
      <c r="K25" s="11"/>
      <c r="L25" s="126" t="s">
        <v>24</v>
      </c>
    </row>
    <row r="26" spans="1:12" ht="37.5" customHeight="1">
      <c r="A26" s="125" t="s">
        <v>49</v>
      </c>
      <c r="B26" s="8">
        <v>600</v>
      </c>
      <c r="C26" s="9">
        <v>60016</v>
      </c>
      <c r="D26" s="9">
        <v>6050</v>
      </c>
      <c r="E26" s="10" t="s">
        <v>50</v>
      </c>
      <c r="F26" s="11">
        <v>544925</v>
      </c>
      <c r="G26" s="11">
        <v>544925</v>
      </c>
      <c r="H26" s="11">
        <v>544925</v>
      </c>
      <c r="I26" s="11"/>
      <c r="J26" s="10" t="s">
        <v>27</v>
      </c>
      <c r="K26" s="11"/>
      <c r="L26" s="126" t="s">
        <v>24</v>
      </c>
    </row>
    <row r="27" spans="1:12" ht="38.25" customHeight="1">
      <c r="A27" s="125" t="s">
        <v>51</v>
      </c>
      <c r="B27" s="34">
        <v>600</v>
      </c>
      <c r="C27" s="9">
        <v>60016</v>
      </c>
      <c r="D27" s="9">
        <v>6050</v>
      </c>
      <c r="E27" s="10" t="s">
        <v>52</v>
      </c>
      <c r="F27" s="11">
        <v>50000</v>
      </c>
      <c r="G27" s="11">
        <v>50000</v>
      </c>
      <c r="H27" s="11">
        <v>50000</v>
      </c>
      <c r="I27" s="11"/>
      <c r="J27" s="10" t="s">
        <v>27</v>
      </c>
      <c r="K27" s="11"/>
      <c r="L27" s="126" t="s">
        <v>24</v>
      </c>
    </row>
    <row r="28" spans="1:12" ht="37.5" customHeight="1">
      <c r="A28" s="125" t="s">
        <v>53</v>
      </c>
      <c r="B28" s="33">
        <v>600</v>
      </c>
      <c r="C28" s="9">
        <v>60016</v>
      </c>
      <c r="D28" s="9">
        <v>6050</v>
      </c>
      <c r="E28" s="10" t="s">
        <v>54</v>
      </c>
      <c r="F28" s="11">
        <v>15250</v>
      </c>
      <c r="G28" s="11">
        <v>15250</v>
      </c>
      <c r="H28" s="11">
        <v>15250</v>
      </c>
      <c r="I28" s="11"/>
      <c r="J28" s="10" t="s">
        <v>27</v>
      </c>
      <c r="K28" s="11"/>
      <c r="L28" s="126" t="s">
        <v>24</v>
      </c>
    </row>
    <row r="29" spans="1:12" ht="39" customHeight="1">
      <c r="A29" s="127" t="s">
        <v>55</v>
      </c>
      <c r="B29" s="26">
        <v>600</v>
      </c>
      <c r="C29" s="9">
        <v>60016</v>
      </c>
      <c r="D29" s="9">
        <v>6050</v>
      </c>
      <c r="E29" s="10" t="s">
        <v>56</v>
      </c>
      <c r="F29" s="11">
        <v>17000</v>
      </c>
      <c r="G29" s="11">
        <v>17000</v>
      </c>
      <c r="H29" s="11">
        <v>17000</v>
      </c>
      <c r="I29" s="11"/>
      <c r="J29" s="10" t="s">
        <v>27</v>
      </c>
      <c r="K29" s="11"/>
      <c r="L29" s="126" t="s">
        <v>24</v>
      </c>
    </row>
    <row r="30" spans="1:12" ht="39" customHeight="1">
      <c r="A30" s="125" t="s">
        <v>57</v>
      </c>
      <c r="B30" s="8">
        <v>600</v>
      </c>
      <c r="C30" s="9">
        <v>60016</v>
      </c>
      <c r="D30" s="9">
        <v>6050</v>
      </c>
      <c r="E30" s="10" t="s">
        <v>58</v>
      </c>
      <c r="F30" s="11">
        <v>41256</v>
      </c>
      <c r="G30" s="11">
        <v>41256</v>
      </c>
      <c r="H30" s="11">
        <v>41256</v>
      </c>
      <c r="I30" s="11"/>
      <c r="J30" s="10" t="s">
        <v>27</v>
      </c>
      <c r="K30" s="11"/>
      <c r="L30" s="126" t="s">
        <v>24</v>
      </c>
    </row>
    <row r="31" spans="1:12" ht="39" customHeight="1">
      <c r="A31" s="127" t="s">
        <v>59</v>
      </c>
      <c r="B31" s="42">
        <v>600</v>
      </c>
      <c r="C31" s="39">
        <v>60016</v>
      </c>
      <c r="D31" s="39">
        <v>6050</v>
      </c>
      <c r="E31" s="138" t="s">
        <v>60</v>
      </c>
      <c r="F31" s="139">
        <v>60000</v>
      </c>
      <c r="G31" s="40">
        <v>46389</v>
      </c>
      <c r="H31" s="40">
        <v>46389</v>
      </c>
      <c r="I31" s="40"/>
      <c r="J31" s="35" t="s">
        <v>27</v>
      </c>
      <c r="K31" s="40"/>
      <c r="L31" s="128" t="s">
        <v>24</v>
      </c>
    </row>
    <row r="32" spans="1:12" ht="40.5" customHeight="1">
      <c r="A32" s="125" t="s">
        <v>61</v>
      </c>
      <c r="B32" s="59">
        <v>600</v>
      </c>
      <c r="C32" s="60">
        <v>60016</v>
      </c>
      <c r="D32" s="60">
        <v>6050</v>
      </c>
      <c r="E32" s="58" t="s">
        <v>62</v>
      </c>
      <c r="F32" s="61">
        <v>51500</v>
      </c>
      <c r="G32" s="61">
        <v>51500</v>
      </c>
      <c r="H32" s="61">
        <v>51500</v>
      </c>
      <c r="I32" s="61"/>
      <c r="J32" s="58" t="s">
        <v>27</v>
      </c>
      <c r="K32" s="61"/>
      <c r="L32" s="132" t="s">
        <v>24</v>
      </c>
    </row>
    <row r="33" spans="1:12" ht="38.25">
      <c r="A33" s="127" t="s">
        <v>63</v>
      </c>
      <c r="B33" s="42">
        <v>600</v>
      </c>
      <c r="C33" s="39">
        <v>60016</v>
      </c>
      <c r="D33" s="39">
        <v>6060</v>
      </c>
      <c r="E33" s="35" t="s">
        <v>64</v>
      </c>
      <c r="F33" s="40">
        <v>12688</v>
      </c>
      <c r="G33" s="40">
        <v>12688</v>
      </c>
      <c r="H33" s="40">
        <v>12688</v>
      </c>
      <c r="I33" s="40"/>
      <c r="J33" s="35" t="s">
        <v>27</v>
      </c>
      <c r="K33" s="40"/>
      <c r="L33" s="128" t="s">
        <v>24</v>
      </c>
    </row>
    <row r="34" spans="1:12" ht="39.75" customHeight="1">
      <c r="A34" s="127" t="s">
        <v>65</v>
      </c>
      <c r="B34" s="59">
        <v>600</v>
      </c>
      <c r="C34" s="60">
        <v>60017</v>
      </c>
      <c r="D34" s="60">
        <v>6050</v>
      </c>
      <c r="E34" s="58" t="s">
        <v>66</v>
      </c>
      <c r="F34" s="61">
        <v>24400</v>
      </c>
      <c r="G34" s="61">
        <v>24400</v>
      </c>
      <c r="H34" s="61">
        <v>24400</v>
      </c>
      <c r="I34" s="61"/>
      <c r="J34" s="58" t="s">
        <v>27</v>
      </c>
      <c r="K34" s="61"/>
      <c r="L34" s="132" t="s">
        <v>24</v>
      </c>
    </row>
    <row r="35" spans="1:12" ht="44.25" customHeight="1">
      <c r="A35" s="127" t="s">
        <v>67</v>
      </c>
      <c r="B35" s="42">
        <v>630</v>
      </c>
      <c r="C35" s="39">
        <v>63003</v>
      </c>
      <c r="D35" s="39">
        <v>6050</v>
      </c>
      <c r="E35" s="35" t="s">
        <v>68</v>
      </c>
      <c r="F35" s="40">
        <v>12688</v>
      </c>
      <c r="G35" s="40">
        <v>12688</v>
      </c>
      <c r="H35" s="40">
        <v>12688</v>
      </c>
      <c r="I35" s="40"/>
      <c r="J35" s="35" t="s">
        <v>27</v>
      </c>
      <c r="K35" s="40"/>
      <c r="L35" s="128" t="s">
        <v>24</v>
      </c>
    </row>
    <row r="36" spans="1:12" ht="41.25" customHeight="1">
      <c r="A36" s="131" t="s">
        <v>69</v>
      </c>
      <c r="B36" s="54">
        <v>630</v>
      </c>
      <c r="C36" s="50">
        <v>63003</v>
      </c>
      <c r="D36" s="50">
        <v>6050</v>
      </c>
      <c r="E36" s="53" t="s">
        <v>70</v>
      </c>
      <c r="F36" s="52">
        <v>115000</v>
      </c>
      <c r="G36" s="52">
        <v>115000</v>
      </c>
      <c r="H36" s="52">
        <v>115000</v>
      </c>
      <c r="I36" s="52"/>
      <c r="J36" s="53" t="s">
        <v>27</v>
      </c>
      <c r="K36" s="52"/>
      <c r="L36" s="130" t="s">
        <v>24</v>
      </c>
    </row>
    <row r="37" spans="1:12" ht="39" customHeight="1">
      <c r="A37" s="125" t="s">
        <v>71</v>
      </c>
      <c r="B37" s="41">
        <v>700</v>
      </c>
      <c r="C37" s="27">
        <v>70005</v>
      </c>
      <c r="D37" s="27">
        <v>6050</v>
      </c>
      <c r="E37" s="14" t="s">
        <v>72</v>
      </c>
      <c r="F37" s="13">
        <v>311690</v>
      </c>
      <c r="G37" s="13">
        <v>311690</v>
      </c>
      <c r="H37" s="13">
        <v>311690</v>
      </c>
      <c r="I37" s="13"/>
      <c r="J37" s="14" t="s">
        <v>27</v>
      </c>
      <c r="K37" s="13"/>
      <c r="L37" s="124" t="s">
        <v>24</v>
      </c>
    </row>
    <row r="38" spans="1:12" ht="40.5" customHeight="1">
      <c r="A38" s="125" t="s">
        <v>73</v>
      </c>
      <c r="B38" s="32">
        <v>700</v>
      </c>
      <c r="C38" s="9">
        <v>70005</v>
      </c>
      <c r="D38" s="9">
        <v>6050</v>
      </c>
      <c r="E38" s="10" t="s">
        <v>74</v>
      </c>
      <c r="F38" s="11">
        <v>4000</v>
      </c>
      <c r="G38" s="11">
        <v>4000</v>
      </c>
      <c r="H38" s="11">
        <v>4000</v>
      </c>
      <c r="I38" s="11"/>
      <c r="J38" s="10" t="s">
        <v>27</v>
      </c>
      <c r="K38" s="11"/>
      <c r="L38" s="126" t="s">
        <v>24</v>
      </c>
    </row>
    <row r="39" spans="1:12" ht="39" customHeight="1">
      <c r="A39" s="125" t="s">
        <v>75</v>
      </c>
      <c r="B39" s="33">
        <v>700</v>
      </c>
      <c r="C39" s="9">
        <v>70005</v>
      </c>
      <c r="D39" s="9">
        <v>6050</v>
      </c>
      <c r="E39" s="10" t="s">
        <v>76</v>
      </c>
      <c r="F39" s="11">
        <v>15100</v>
      </c>
      <c r="G39" s="11">
        <v>15100</v>
      </c>
      <c r="H39" s="11">
        <v>15100</v>
      </c>
      <c r="I39" s="11"/>
      <c r="J39" s="10" t="s">
        <v>27</v>
      </c>
      <c r="K39" s="11"/>
      <c r="L39" s="126" t="s">
        <v>24</v>
      </c>
    </row>
    <row r="40" spans="1:12" ht="38.25" customHeight="1">
      <c r="A40" s="125" t="s">
        <v>77</v>
      </c>
      <c r="B40" s="26">
        <v>700</v>
      </c>
      <c r="C40" s="9">
        <v>70005</v>
      </c>
      <c r="D40" s="9">
        <v>6050</v>
      </c>
      <c r="E40" s="10" t="s">
        <v>78</v>
      </c>
      <c r="F40" s="11">
        <v>30150</v>
      </c>
      <c r="G40" s="11">
        <v>30150</v>
      </c>
      <c r="H40" s="11">
        <v>30150</v>
      </c>
      <c r="I40" s="11"/>
      <c r="J40" s="10" t="s">
        <v>27</v>
      </c>
      <c r="K40" s="11"/>
      <c r="L40" s="126" t="s">
        <v>24</v>
      </c>
    </row>
    <row r="41" spans="1:12" ht="41.25" customHeight="1">
      <c r="A41" s="125" t="s">
        <v>79</v>
      </c>
      <c r="B41" s="8">
        <v>750</v>
      </c>
      <c r="C41" s="9">
        <v>75023</v>
      </c>
      <c r="D41" s="9">
        <v>6050</v>
      </c>
      <c r="E41" s="10" t="s">
        <v>80</v>
      </c>
      <c r="F41" s="11">
        <v>150000</v>
      </c>
      <c r="G41" s="11">
        <v>150000</v>
      </c>
      <c r="H41" s="11">
        <v>150000</v>
      </c>
      <c r="I41" s="11"/>
      <c r="J41" s="10" t="s">
        <v>27</v>
      </c>
      <c r="K41" s="11"/>
      <c r="L41" s="126" t="s">
        <v>24</v>
      </c>
    </row>
    <row r="42" spans="1:12" ht="38.25" customHeight="1">
      <c r="A42" s="125" t="s">
        <v>81</v>
      </c>
      <c r="B42" s="8">
        <v>750</v>
      </c>
      <c r="C42" s="9">
        <v>75023</v>
      </c>
      <c r="D42" s="9">
        <v>6060</v>
      </c>
      <c r="E42" s="35" t="s">
        <v>82</v>
      </c>
      <c r="F42" s="11">
        <v>128976</v>
      </c>
      <c r="G42" s="11">
        <v>10103</v>
      </c>
      <c r="H42" s="11">
        <v>10103</v>
      </c>
      <c r="I42" s="11"/>
      <c r="J42" s="10" t="s">
        <v>27</v>
      </c>
      <c r="K42" s="11"/>
      <c r="L42" s="126" t="s">
        <v>24</v>
      </c>
    </row>
    <row r="43" spans="1:12" ht="39" customHeight="1">
      <c r="A43" s="127" t="s">
        <v>83</v>
      </c>
      <c r="B43" s="42">
        <v>750</v>
      </c>
      <c r="C43" s="39">
        <v>75075</v>
      </c>
      <c r="D43" s="39">
        <v>6050</v>
      </c>
      <c r="E43" s="140" t="s">
        <v>84</v>
      </c>
      <c r="F43" s="40">
        <v>36000</v>
      </c>
      <c r="G43" s="40">
        <v>36000</v>
      </c>
      <c r="H43" s="40">
        <v>36000</v>
      </c>
      <c r="I43" s="40"/>
      <c r="J43" s="35" t="s">
        <v>27</v>
      </c>
      <c r="K43" s="40"/>
      <c r="L43" s="128" t="s">
        <v>24</v>
      </c>
    </row>
    <row r="44" spans="1:12" ht="37.5" customHeight="1">
      <c r="A44" s="125" t="s">
        <v>85</v>
      </c>
      <c r="B44" s="59">
        <v>754</v>
      </c>
      <c r="C44" s="60">
        <v>75411</v>
      </c>
      <c r="D44" s="60">
        <v>6300</v>
      </c>
      <c r="E44" s="58" t="s">
        <v>86</v>
      </c>
      <c r="F44" s="61">
        <v>7000</v>
      </c>
      <c r="G44" s="61">
        <v>7000</v>
      </c>
      <c r="H44" s="61">
        <v>7000</v>
      </c>
      <c r="I44" s="61"/>
      <c r="J44" s="58" t="s">
        <v>27</v>
      </c>
      <c r="K44" s="61"/>
      <c r="L44" s="132" t="s">
        <v>24</v>
      </c>
    </row>
    <row r="45" spans="1:12" ht="39" customHeight="1">
      <c r="A45" s="127" t="s">
        <v>87</v>
      </c>
      <c r="B45" s="42">
        <v>754</v>
      </c>
      <c r="C45" s="39">
        <v>75412</v>
      </c>
      <c r="D45" s="39">
        <v>6050</v>
      </c>
      <c r="E45" s="35" t="s">
        <v>88</v>
      </c>
      <c r="F45" s="40">
        <v>860000</v>
      </c>
      <c r="G45" s="40">
        <v>860000</v>
      </c>
      <c r="H45" s="40">
        <v>860000</v>
      </c>
      <c r="I45" s="40"/>
      <c r="J45" s="35" t="s">
        <v>27</v>
      </c>
      <c r="K45" s="40"/>
      <c r="L45" s="128" t="s">
        <v>24</v>
      </c>
    </row>
    <row r="46" spans="1:12" ht="39" customHeight="1">
      <c r="A46" s="127" t="s">
        <v>89</v>
      </c>
      <c r="B46" s="59">
        <v>754</v>
      </c>
      <c r="C46" s="60">
        <v>75412</v>
      </c>
      <c r="D46" s="60">
        <v>6060</v>
      </c>
      <c r="E46" s="58" t="s">
        <v>90</v>
      </c>
      <c r="F46" s="61">
        <v>15100</v>
      </c>
      <c r="G46" s="61">
        <v>15100</v>
      </c>
      <c r="H46" s="61">
        <v>15100</v>
      </c>
      <c r="I46" s="61"/>
      <c r="J46" s="58" t="s">
        <v>27</v>
      </c>
      <c r="K46" s="61"/>
      <c r="L46" s="132" t="s">
        <v>24</v>
      </c>
    </row>
    <row r="47" spans="1:12" ht="38.25">
      <c r="A47" s="127" t="s">
        <v>91</v>
      </c>
      <c r="B47" s="42">
        <v>754</v>
      </c>
      <c r="C47" s="39">
        <v>75414</v>
      </c>
      <c r="D47" s="39">
        <v>6060</v>
      </c>
      <c r="E47" s="35" t="s">
        <v>92</v>
      </c>
      <c r="F47" s="40">
        <v>25000</v>
      </c>
      <c r="G47" s="40">
        <v>25000</v>
      </c>
      <c r="H47" s="40">
        <v>25000</v>
      </c>
      <c r="I47" s="40"/>
      <c r="J47" s="35" t="s">
        <v>27</v>
      </c>
      <c r="K47" s="40"/>
      <c r="L47" s="128" t="s">
        <v>24</v>
      </c>
    </row>
    <row r="48" spans="1:12" ht="39.75" customHeight="1">
      <c r="A48" s="127" t="s">
        <v>93</v>
      </c>
      <c r="B48" s="43">
        <v>801</v>
      </c>
      <c r="C48" s="44">
        <v>80101</v>
      </c>
      <c r="D48" s="44">
        <v>6050</v>
      </c>
      <c r="E48" s="45" t="s">
        <v>94</v>
      </c>
      <c r="F48" s="46">
        <v>5192929</v>
      </c>
      <c r="G48" s="46">
        <v>3827815</v>
      </c>
      <c r="H48" s="46">
        <v>37815</v>
      </c>
      <c r="I48" s="46">
        <v>3790000</v>
      </c>
      <c r="J48" s="45" t="s">
        <v>27</v>
      </c>
      <c r="K48" s="46"/>
      <c r="L48" s="129" t="s">
        <v>24</v>
      </c>
    </row>
    <row r="49" spans="1:12" ht="39" customHeight="1">
      <c r="A49" s="131" t="s">
        <v>95</v>
      </c>
      <c r="B49" s="54">
        <v>801</v>
      </c>
      <c r="C49" s="50">
        <v>80101</v>
      </c>
      <c r="D49" s="50">
        <v>6060</v>
      </c>
      <c r="E49" s="53" t="s">
        <v>96</v>
      </c>
      <c r="F49" s="52">
        <v>7500</v>
      </c>
      <c r="G49" s="52">
        <v>7500</v>
      </c>
      <c r="H49" s="52">
        <v>7500</v>
      </c>
      <c r="I49" s="52"/>
      <c r="J49" s="53" t="s">
        <v>27</v>
      </c>
      <c r="K49" s="52"/>
      <c r="L49" s="130" t="s">
        <v>97</v>
      </c>
    </row>
    <row r="50" spans="1:12" ht="39.75" customHeight="1">
      <c r="A50" s="125" t="s">
        <v>98</v>
      </c>
      <c r="B50" s="26">
        <v>801</v>
      </c>
      <c r="C50" s="27">
        <v>80101</v>
      </c>
      <c r="D50" s="27">
        <v>6050</v>
      </c>
      <c r="E50" s="14" t="s">
        <v>99</v>
      </c>
      <c r="F50" s="13">
        <v>51395</v>
      </c>
      <c r="G50" s="13">
        <v>51395</v>
      </c>
      <c r="H50" s="13">
        <v>1395</v>
      </c>
      <c r="I50" s="13">
        <v>50000</v>
      </c>
      <c r="J50" s="14" t="s">
        <v>27</v>
      </c>
      <c r="K50" s="13"/>
      <c r="L50" s="124" t="s">
        <v>24</v>
      </c>
    </row>
    <row r="51" spans="1:12" ht="46.5" customHeight="1">
      <c r="A51" s="125" t="s">
        <v>100</v>
      </c>
      <c r="B51" s="8">
        <v>801</v>
      </c>
      <c r="C51" s="9">
        <v>80101</v>
      </c>
      <c r="D51" s="9">
        <v>6060</v>
      </c>
      <c r="E51" s="10" t="s">
        <v>101</v>
      </c>
      <c r="F51" s="11">
        <v>56226</v>
      </c>
      <c r="G51" s="11">
        <v>56226</v>
      </c>
      <c r="H51" s="11">
        <v>56226</v>
      </c>
      <c r="I51" s="57"/>
      <c r="J51" s="10" t="s">
        <v>27</v>
      </c>
      <c r="K51" s="11"/>
      <c r="L51" s="126" t="s">
        <v>24</v>
      </c>
    </row>
    <row r="52" spans="1:12" ht="38.25" customHeight="1">
      <c r="A52" s="125" t="s">
        <v>102</v>
      </c>
      <c r="B52" s="8">
        <v>801</v>
      </c>
      <c r="C52" s="9">
        <v>80104</v>
      </c>
      <c r="D52" s="9">
        <v>6050</v>
      </c>
      <c r="E52" s="10" t="s">
        <v>103</v>
      </c>
      <c r="F52" s="11">
        <v>2710000</v>
      </c>
      <c r="G52" s="11">
        <v>1360000</v>
      </c>
      <c r="H52" s="11">
        <v>70000</v>
      </c>
      <c r="I52" s="11">
        <v>1290000</v>
      </c>
      <c r="J52" s="10" t="s">
        <v>27</v>
      </c>
      <c r="K52" s="11"/>
      <c r="L52" s="126" t="s">
        <v>24</v>
      </c>
    </row>
    <row r="53" spans="1:12" ht="42" customHeight="1">
      <c r="A53" s="125" t="s">
        <v>104</v>
      </c>
      <c r="B53" s="48">
        <v>900</v>
      </c>
      <c r="C53" s="9">
        <v>90001</v>
      </c>
      <c r="D53" s="9">
        <v>6050</v>
      </c>
      <c r="E53" s="10" t="s">
        <v>105</v>
      </c>
      <c r="F53" s="11">
        <v>5949161</v>
      </c>
      <c r="G53" s="11">
        <v>942711.59</v>
      </c>
      <c r="H53" s="11">
        <v>942712</v>
      </c>
      <c r="I53" s="11"/>
      <c r="J53" s="10" t="s">
        <v>27</v>
      </c>
      <c r="K53" s="11"/>
      <c r="L53" s="126" t="s">
        <v>24</v>
      </c>
    </row>
    <row r="54" spans="1:12" ht="39.75" customHeight="1">
      <c r="A54" s="127" t="s">
        <v>106</v>
      </c>
      <c r="B54" s="42">
        <v>900</v>
      </c>
      <c r="C54" s="39">
        <v>90001</v>
      </c>
      <c r="D54" s="39">
        <v>6050</v>
      </c>
      <c r="E54" s="35" t="s">
        <v>107</v>
      </c>
      <c r="F54" s="40">
        <v>50000</v>
      </c>
      <c r="G54" s="40">
        <v>50000</v>
      </c>
      <c r="H54" s="40">
        <v>50000</v>
      </c>
      <c r="I54" s="40"/>
      <c r="J54" s="35" t="s">
        <v>27</v>
      </c>
      <c r="K54" s="40"/>
      <c r="L54" s="128" t="s">
        <v>24</v>
      </c>
    </row>
    <row r="55" spans="1:12" ht="44.25" customHeight="1">
      <c r="A55" s="125" t="s">
        <v>108</v>
      </c>
      <c r="B55" s="59">
        <v>900</v>
      </c>
      <c r="C55" s="60">
        <v>90001</v>
      </c>
      <c r="D55" s="60">
        <v>6050</v>
      </c>
      <c r="E55" s="58" t="s">
        <v>109</v>
      </c>
      <c r="F55" s="61">
        <v>50000</v>
      </c>
      <c r="G55" s="61">
        <v>50000</v>
      </c>
      <c r="H55" s="61">
        <v>50000</v>
      </c>
      <c r="I55" s="61"/>
      <c r="J55" s="58" t="s">
        <v>27</v>
      </c>
      <c r="K55" s="61"/>
      <c r="L55" s="132" t="s">
        <v>24</v>
      </c>
    </row>
    <row r="56" spans="1:12" ht="39" customHeight="1">
      <c r="A56" s="125" t="s">
        <v>110</v>
      </c>
      <c r="B56" s="8">
        <v>900</v>
      </c>
      <c r="C56" s="9">
        <v>90001</v>
      </c>
      <c r="D56" s="9">
        <v>6050</v>
      </c>
      <c r="E56" s="10" t="s">
        <v>111</v>
      </c>
      <c r="F56" s="11">
        <v>24400</v>
      </c>
      <c r="G56" s="11">
        <v>24400</v>
      </c>
      <c r="H56" s="11">
        <v>24400</v>
      </c>
      <c r="I56" s="11"/>
      <c r="J56" s="10" t="s">
        <v>27</v>
      </c>
      <c r="K56" s="11"/>
      <c r="L56" s="126" t="s">
        <v>24</v>
      </c>
    </row>
    <row r="57" spans="1:12" ht="38.25">
      <c r="A57" s="125" t="s">
        <v>112</v>
      </c>
      <c r="B57" s="59">
        <v>900</v>
      </c>
      <c r="C57" s="60">
        <v>90001</v>
      </c>
      <c r="D57" s="60">
        <v>6050</v>
      </c>
      <c r="E57" s="58" t="s">
        <v>114</v>
      </c>
      <c r="F57" s="61">
        <v>18544</v>
      </c>
      <c r="G57" s="61">
        <v>18544</v>
      </c>
      <c r="H57" s="61">
        <v>18544</v>
      </c>
      <c r="I57" s="61"/>
      <c r="J57" s="58" t="s">
        <v>27</v>
      </c>
      <c r="K57" s="61"/>
      <c r="L57" s="132" t="s">
        <v>24</v>
      </c>
    </row>
    <row r="58" spans="1:12" ht="46.5" customHeight="1">
      <c r="A58" s="125" t="s">
        <v>113</v>
      </c>
      <c r="B58" s="34">
        <v>900</v>
      </c>
      <c r="C58" s="38">
        <v>90001</v>
      </c>
      <c r="D58" s="38">
        <v>6060</v>
      </c>
      <c r="E58" s="37" t="s">
        <v>116</v>
      </c>
      <c r="F58" s="36">
        <v>17500</v>
      </c>
      <c r="G58" s="36">
        <v>5000</v>
      </c>
      <c r="H58" s="36">
        <v>5000</v>
      </c>
      <c r="I58" s="36"/>
      <c r="J58" s="37" t="s">
        <v>27</v>
      </c>
      <c r="K58" s="36"/>
      <c r="L58" s="133" t="s">
        <v>24</v>
      </c>
    </row>
    <row r="59" spans="1:12" ht="46.5" customHeight="1">
      <c r="A59" s="127" t="s">
        <v>115</v>
      </c>
      <c r="B59" s="43">
        <v>900</v>
      </c>
      <c r="C59" s="44">
        <v>90002</v>
      </c>
      <c r="D59" s="44">
        <v>6060</v>
      </c>
      <c r="E59" s="45" t="s">
        <v>118</v>
      </c>
      <c r="F59" s="49">
        <v>100000</v>
      </c>
      <c r="G59" s="46">
        <v>100000</v>
      </c>
      <c r="H59" s="46">
        <v>100000</v>
      </c>
      <c r="I59" s="46"/>
      <c r="J59" s="45" t="s">
        <v>27</v>
      </c>
      <c r="K59" s="46"/>
      <c r="L59" s="129" t="s">
        <v>24</v>
      </c>
    </row>
    <row r="60" spans="1:12" ht="40.5" customHeight="1">
      <c r="A60" s="127" t="s">
        <v>117</v>
      </c>
      <c r="B60" s="43">
        <v>900</v>
      </c>
      <c r="C60" s="44">
        <v>90002</v>
      </c>
      <c r="D60" s="44">
        <v>6060</v>
      </c>
      <c r="E60" s="45" t="s">
        <v>120</v>
      </c>
      <c r="F60" s="49">
        <v>197640</v>
      </c>
      <c r="G60" s="46">
        <v>197640</v>
      </c>
      <c r="H60" s="46">
        <v>197640</v>
      </c>
      <c r="I60" s="46"/>
      <c r="J60" s="45" t="s">
        <v>27</v>
      </c>
      <c r="K60" s="46"/>
      <c r="L60" s="129" t="s">
        <v>24</v>
      </c>
    </row>
    <row r="61" spans="1:12" ht="39.75" customHeight="1">
      <c r="A61" s="131" t="s">
        <v>119</v>
      </c>
      <c r="B61" s="32">
        <v>900</v>
      </c>
      <c r="C61" s="146">
        <v>90002</v>
      </c>
      <c r="D61" s="146">
        <v>6060</v>
      </c>
      <c r="E61" s="147" t="s">
        <v>122</v>
      </c>
      <c r="F61" s="148">
        <v>18500</v>
      </c>
      <c r="G61" s="149">
        <v>18500</v>
      </c>
      <c r="H61" s="149">
        <v>18500</v>
      </c>
      <c r="I61" s="149"/>
      <c r="J61" s="147" t="s">
        <v>27</v>
      </c>
      <c r="K61" s="149"/>
      <c r="L61" s="150" t="s">
        <v>24</v>
      </c>
    </row>
    <row r="62" spans="1:12" ht="38.25" customHeight="1">
      <c r="A62" s="125" t="s">
        <v>121</v>
      </c>
      <c r="B62" s="43">
        <v>900</v>
      </c>
      <c r="C62" s="44">
        <v>90004</v>
      </c>
      <c r="D62" s="44">
        <v>6050</v>
      </c>
      <c r="E62" s="45" t="s">
        <v>124</v>
      </c>
      <c r="F62" s="49">
        <v>797312</v>
      </c>
      <c r="G62" s="46">
        <v>492312</v>
      </c>
      <c r="H62" s="46">
        <v>492312</v>
      </c>
      <c r="I62" s="46"/>
      <c r="J62" s="45" t="s">
        <v>27</v>
      </c>
      <c r="K62" s="46"/>
      <c r="L62" s="129" t="s">
        <v>24</v>
      </c>
    </row>
    <row r="63" spans="1:12" ht="38.25" customHeight="1">
      <c r="A63" s="125" t="s">
        <v>123</v>
      </c>
      <c r="B63" s="26">
        <v>900</v>
      </c>
      <c r="C63" s="27">
        <v>90004</v>
      </c>
      <c r="D63" s="27">
        <v>6050</v>
      </c>
      <c r="E63" s="14" t="s">
        <v>126</v>
      </c>
      <c r="F63" s="24">
        <v>40000</v>
      </c>
      <c r="G63" s="13">
        <v>40000</v>
      </c>
      <c r="H63" s="13">
        <v>40000</v>
      </c>
      <c r="I63" s="13"/>
      <c r="J63" s="14" t="s">
        <v>27</v>
      </c>
      <c r="K63" s="13"/>
      <c r="L63" s="124" t="s">
        <v>24</v>
      </c>
    </row>
    <row r="64" spans="1:12" ht="39" customHeight="1">
      <c r="A64" s="125" t="s">
        <v>125</v>
      </c>
      <c r="B64" s="42">
        <v>900</v>
      </c>
      <c r="C64" s="39">
        <v>90013</v>
      </c>
      <c r="D64" s="39">
        <v>6650</v>
      </c>
      <c r="E64" s="35" t="s">
        <v>128</v>
      </c>
      <c r="F64" s="55">
        <v>220000</v>
      </c>
      <c r="G64" s="40">
        <v>2000</v>
      </c>
      <c r="H64" s="40">
        <v>2000</v>
      </c>
      <c r="I64" s="40"/>
      <c r="J64" s="35" t="s">
        <v>27</v>
      </c>
      <c r="K64" s="40"/>
      <c r="L64" s="128" t="s">
        <v>24</v>
      </c>
    </row>
    <row r="65" spans="1:13" ht="40.5" customHeight="1">
      <c r="A65" s="127" t="s">
        <v>127</v>
      </c>
      <c r="B65" s="54">
        <v>900</v>
      </c>
      <c r="C65" s="50">
        <v>90095</v>
      </c>
      <c r="D65" s="50">
        <v>6050</v>
      </c>
      <c r="E65" s="53" t="s">
        <v>130</v>
      </c>
      <c r="F65" s="141">
        <v>4270</v>
      </c>
      <c r="G65" s="52">
        <v>4270</v>
      </c>
      <c r="H65" s="52">
        <v>4270</v>
      </c>
      <c r="I65" s="52"/>
      <c r="J65" s="53" t="s">
        <v>27</v>
      </c>
      <c r="K65" s="52"/>
      <c r="L65" s="130" t="s">
        <v>24</v>
      </c>
      <c r="M65" s="56"/>
    </row>
    <row r="66" spans="1:12" ht="39" customHeight="1">
      <c r="A66" s="125" t="s">
        <v>129</v>
      </c>
      <c r="B66" s="59">
        <v>900</v>
      </c>
      <c r="C66" s="60">
        <v>90095</v>
      </c>
      <c r="D66" s="60">
        <v>6050</v>
      </c>
      <c r="E66" s="58" t="s">
        <v>132</v>
      </c>
      <c r="F66" s="143">
        <v>12200</v>
      </c>
      <c r="G66" s="61">
        <v>12200</v>
      </c>
      <c r="H66" s="61">
        <v>12200</v>
      </c>
      <c r="I66" s="61"/>
      <c r="J66" s="58" t="s">
        <v>27</v>
      </c>
      <c r="K66" s="61"/>
      <c r="L66" s="132" t="s">
        <v>24</v>
      </c>
    </row>
    <row r="67" spans="1:12" ht="39" customHeight="1">
      <c r="A67" s="125" t="s">
        <v>131</v>
      </c>
      <c r="B67" s="8">
        <v>900</v>
      </c>
      <c r="C67" s="9">
        <v>90095</v>
      </c>
      <c r="D67" s="9">
        <v>6050</v>
      </c>
      <c r="E67" s="10" t="s">
        <v>134</v>
      </c>
      <c r="F67" s="29" t="s">
        <v>135</v>
      </c>
      <c r="G67" s="11">
        <v>4131</v>
      </c>
      <c r="H67" s="11">
        <v>4131</v>
      </c>
      <c r="I67" s="11"/>
      <c r="J67" s="10" t="s">
        <v>27</v>
      </c>
      <c r="K67" s="11"/>
      <c r="L67" s="126" t="s">
        <v>24</v>
      </c>
    </row>
    <row r="68" spans="1:12" ht="39.75" customHeight="1">
      <c r="A68" s="125" t="s">
        <v>133</v>
      </c>
      <c r="B68" s="42">
        <v>921</v>
      </c>
      <c r="C68" s="39">
        <v>92109</v>
      </c>
      <c r="D68" s="39">
        <v>6220</v>
      </c>
      <c r="E68" s="35" t="s">
        <v>137</v>
      </c>
      <c r="F68" s="40">
        <v>71000</v>
      </c>
      <c r="G68" s="40">
        <v>71000</v>
      </c>
      <c r="H68" s="40">
        <v>71000</v>
      </c>
      <c r="I68" s="40"/>
      <c r="J68" s="35" t="s">
        <v>27</v>
      </c>
      <c r="K68" s="40"/>
      <c r="L68" s="128" t="s">
        <v>138</v>
      </c>
    </row>
    <row r="69" spans="1:12" ht="39" customHeight="1">
      <c r="A69" s="125" t="s">
        <v>136</v>
      </c>
      <c r="B69" s="59">
        <v>921</v>
      </c>
      <c r="C69" s="60">
        <v>92120</v>
      </c>
      <c r="D69" s="60">
        <v>6050</v>
      </c>
      <c r="E69" s="58" t="s">
        <v>140</v>
      </c>
      <c r="F69" s="61">
        <v>3788575</v>
      </c>
      <c r="G69" s="61">
        <v>3097090</v>
      </c>
      <c r="H69" s="61">
        <v>597090</v>
      </c>
      <c r="I69" s="61">
        <v>2500000</v>
      </c>
      <c r="J69" s="58" t="s">
        <v>27</v>
      </c>
      <c r="K69" s="61"/>
      <c r="L69" s="132" t="s">
        <v>24</v>
      </c>
    </row>
    <row r="70" spans="1:12" ht="44.25" customHeight="1">
      <c r="A70" s="125" t="s">
        <v>139</v>
      </c>
      <c r="B70" s="8">
        <v>926</v>
      </c>
      <c r="C70" s="9">
        <v>92601</v>
      </c>
      <c r="D70" s="9">
        <v>6050</v>
      </c>
      <c r="E70" s="10" t="s">
        <v>142</v>
      </c>
      <c r="F70" s="11">
        <v>32000000</v>
      </c>
      <c r="G70" s="11">
        <v>9648350</v>
      </c>
      <c r="H70" s="11">
        <v>3878350</v>
      </c>
      <c r="I70" s="11">
        <v>5770000</v>
      </c>
      <c r="J70" s="10" t="s">
        <v>27</v>
      </c>
      <c r="K70" s="11"/>
      <c r="L70" s="126" t="s">
        <v>24</v>
      </c>
    </row>
    <row r="71" spans="1:12" ht="41.25" customHeight="1">
      <c r="A71" s="125" t="s">
        <v>141</v>
      </c>
      <c r="B71" s="34">
        <v>926</v>
      </c>
      <c r="C71" s="38">
        <v>92601</v>
      </c>
      <c r="D71" s="38">
        <v>6050</v>
      </c>
      <c r="E71" s="37" t="s">
        <v>144</v>
      </c>
      <c r="F71" s="36">
        <v>200000</v>
      </c>
      <c r="G71" s="36">
        <v>200000</v>
      </c>
      <c r="H71" s="36">
        <v>200000</v>
      </c>
      <c r="I71" s="36"/>
      <c r="J71" s="37" t="s">
        <v>27</v>
      </c>
      <c r="K71" s="36"/>
      <c r="L71" s="133" t="s">
        <v>24</v>
      </c>
    </row>
    <row r="72" spans="1:12" ht="39" customHeight="1">
      <c r="A72" s="127" t="s">
        <v>143</v>
      </c>
      <c r="B72" s="43">
        <v>926</v>
      </c>
      <c r="C72" s="44">
        <v>92601</v>
      </c>
      <c r="D72" s="44">
        <v>6050</v>
      </c>
      <c r="E72" s="45" t="s">
        <v>146</v>
      </c>
      <c r="F72" s="46">
        <v>4200000</v>
      </c>
      <c r="G72" s="46">
        <v>350000</v>
      </c>
      <c r="H72" s="46">
        <v>350000</v>
      </c>
      <c r="I72" s="46"/>
      <c r="J72" s="45" t="s">
        <v>27</v>
      </c>
      <c r="K72" s="46"/>
      <c r="L72" s="129" t="s">
        <v>24</v>
      </c>
    </row>
    <row r="73" spans="1:12" ht="43.5" customHeight="1">
      <c r="A73" s="127" t="s">
        <v>145</v>
      </c>
      <c r="B73" s="43">
        <v>926</v>
      </c>
      <c r="C73" s="44">
        <v>92601</v>
      </c>
      <c r="D73" s="44">
        <v>6050</v>
      </c>
      <c r="E73" s="45" t="s">
        <v>148</v>
      </c>
      <c r="F73" s="46">
        <v>9760</v>
      </c>
      <c r="G73" s="46">
        <v>9760</v>
      </c>
      <c r="H73" s="46">
        <v>9760</v>
      </c>
      <c r="I73" s="46"/>
      <c r="J73" s="45" t="s">
        <v>27</v>
      </c>
      <c r="K73" s="46"/>
      <c r="L73" s="129" t="s">
        <v>24</v>
      </c>
    </row>
    <row r="74" spans="1:12" ht="38.25">
      <c r="A74" s="131" t="s">
        <v>147</v>
      </c>
      <c r="B74" s="26">
        <v>926</v>
      </c>
      <c r="C74" s="27">
        <v>92601</v>
      </c>
      <c r="D74" s="27">
        <v>6050</v>
      </c>
      <c r="E74" s="14" t="s">
        <v>150</v>
      </c>
      <c r="F74" s="13">
        <v>151120</v>
      </c>
      <c r="G74" s="13">
        <v>151120</v>
      </c>
      <c r="H74" s="13">
        <v>151120</v>
      </c>
      <c r="I74" s="13"/>
      <c r="J74" s="14" t="s">
        <v>27</v>
      </c>
      <c r="K74" s="13"/>
      <c r="L74" s="124" t="s">
        <v>24</v>
      </c>
    </row>
    <row r="75" spans="1:12" ht="42" customHeight="1">
      <c r="A75" s="125" t="s">
        <v>149</v>
      </c>
      <c r="B75" s="34">
        <v>926</v>
      </c>
      <c r="C75" s="38">
        <v>92601</v>
      </c>
      <c r="D75" s="38">
        <v>6050</v>
      </c>
      <c r="E75" s="37" t="s">
        <v>152</v>
      </c>
      <c r="F75" s="36">
        <v>10000</v>
      </c>
      <c r="G75" s="36">
        <v>10000</v>
      </c>
      <c r="H75" s="36">
        <v>10000</v>
      </c>
      <c r="I75" s="36"/>
      <c r="J75" s="37" t="s">
        <v>27</v>
      </c>
      <c r="K75" s="36"/>
      <c r="L75" s="133" t="s">
        <v>24</v>
      </c>
    </row>
    <row r="76" spans="1:12" ht="39.75" customHeight="1">
      <c r="A76" s="127" t="s">
        <v>151</v>
      </c>
      <c r="B76" s="43">
        <v>926</v>
      </c>
      <c r="C76" s="44">
        <v>92601</v>
      </c>
      <c r="D76" s="44">
        <v>6050</v>
      </c>
      <c r="E76" s="45" t="s">
        <v>154</v>
      </c>
      <c r="F76" s="46">
        <v>210388</v>
      </c>
      <c r="G76" s="46">
        <v>210388</v>
      </c>
      <c r="H76" s="46">
        <v>210388</v>
      </c>
      <c r="I76" s="46"/>
      <c r="J76" s="45" t="s">
        <v>27</v>
      </c>
      <c r="K76" s="46"/>
      <c r="L76" s="129" t="s">
        <v>24</v>
      </c>
    </row>
    <row r="77" spans="1:12" ht="39" customHeight="1">
      <c r="A77" s="125" t="s">
        <v>153</v>
      </c>
      <c r="B77" s="59">
        <v>926</v>
      </c>
      <c r="C77" s="60">
        <v>92601</v>
      </c>
      <c r="D77" s="60">
        <v>6050</v>
      </c>
      <c r="E77" s="58" t="s">
        <v>156</v>
      </c>
      <c r="F77" s="61">
        <v>10000</v>
      </c>
      <c r="G77" s="61">
        <v>10000</v>
      </c>
      <c r="H77" s="61">
        <v>10000</v>
      </c>
      <c r="I77" s="61"/>
      <c r="J77" s="58" t="s">
        <v>27</v>
      </c>
      <c r="K77" s="61"/>
      <c r="L77" s="132" t="s">
        <v>24</v>
      </c>
    </row>
    <row r="78" spans="1:14" ht="40.5" customHeight="1">
      <c r="A78" s="125" t="s">
        <v>155</v>
      </c>
      <c r="B78" s="8">
        <v>926</v>
      </c>
      <c r="C78" s="9">
        <v>92601</v>
      </c>
      <c r="D78" s="9">
        <v>6050</v>
      </c>
      <c r="E78" s="37" t="s">
        <v>158</v>
      </c>
      <c r="F78" s="11">
        <v>1959722</v>
      </c>
      <c r="G78" s="11">
        <v>2870</v>
      </c>
      <c r="H78" s="11">
        <v>2870</v>
      </c>
      <c r="I78" s="11"/>
      <c r="J78" s="10" t="s">
        <v>27</v>
      </c>
      <c r="K78" s="11"/>
      <c r="L78" s="126" t="s">
        <v>24</v>
      </c>
      <c r="N78" s="56"/>
    </row>
    <row r="79" spans="1:12" ht="38.25" customHeight="1">
      <c r="A79" s="125" t="s">
        <v>157</v>
      </c>
      <c r="B79" s="8">
        <v>926</v>
      </c>
      <c r="C79" s="9">
        <v>92601</v>
      </c>
      <c r="D79" s="9">
        <v>6060</v>
      </c>
      <c r="E79" s="58" t="s">
        <v>160</v>
      </c>
      <c r="F79" s="11">
        <v>25803</v>
      </c>
      <c r="G79" s="11">
        <v>25803</v>
      </c>
      <c r="H79" s="11">
        <v>25803</v>
      </c>
      <c r="I79" s="11"/>
      <c r="J79" s="10" t="s">
        <v>27</v>
      </c>
      <c r="K79" s="11"/>
      <c r="L79" s="126" t="s">
        <v>24</v>
      </c>
    </row>
    <row r="80" spans="1:12" ht="38.25" customHeight="1">
      <c r="A80" s="125" t="s">
        <v>159</v>
      </c>
      <c r="B80" s="42">
        <v>926</v>
      </c>
      <c r="C80" s="39">
        <v>92601</v>
      </c>
      <c r="D80" s="39">
        <v>6060</v>
      </c>
      <c r="E80" s="35" t="s">
        <v>162</v>
      </c>
      <c r="F80" s="40">
        <v>5372</v>
      </c>
      <c r="G80" s="40">
        <v>5372</v>
      </c>
      <c r="H80" s="40">
        <v>5372</v>
      </c>
      <c r="I80" s="40"/>
      <c r="J80" s="35" t="s">
        <v>27</v>
      </c>
      <c r="K80" s="40"/>
      <c r="L80" s="128" t="s">
        <v>24</v>
      </c>
    </row>
    <row r="81" spans="1:12" ht="40.5" customHeight="1">
      <c r="A81" s="125" t="s">
        <v>161</v>
      </c>
      <c r="B81" s="59">
        <v>926</v>
      </c>
      <c r="C81" s="60">
        <v>92605</v>
      </c>
      <c r="D81" s="60">
        <v>6050</v>
      </c>
      <c r="E81" s="58" t="s">
        <v>164</v>
      </c>
      <c r="F81" s="61">
        <v>25000</v>
      </c>
      <c r="G81" s="61">
        <v>25000</v>
      </c>
      <c r="H81" s="61">
        <v>25000</v>
      </c>
      <c r="I81" s="61"/>
      <c r="J81" s="58" t="s">
        <v>27</v>
      </c>
      <c r="K81" s="61"/>
      <c r="L81" s="132" t="s">
        <v>24</v>
      </c>
    </row>
    <row r="82" spans="1:12" ht="39" customHeight="1">
      <c r="A82" s="125" t="s">
        <v>163</v>
      </c>
      <c r="B82" s="8">
        <v>926</v>
      </c>
      <c r="C82" s="9">
        <v>92605</v>
      </c>
      <c r="D82" s="9">
        <v>6050</v>
      </c>
      <c r="E82" s="10" t="s">
        <v>166</v>
      </c>
      <c r="F82" s="11">
        <v>24000</v>
      </c>
      <c r="G82" s="11">
        <v>24000</v>
      </c>
      <c r="H82" s="11">
        <v>24000</v>
      </c>
      <c r="I82" s="11"/>
      <c r="J82" s="10" t="s">
        <v>27</v>
      </c>
      <c r="K82" s="11"/>
      <c r="L82" s="126" t="s">
        <v>24</v>
      </c>
    </row>
    <row r="83" spans="1:12" ht="39" customHeight="1">
      <c r="A83" s="125" t="s">
        <v>165</v>
      </c>
      <c r="B83" s="34">
        <v>926</v>
      </c>
      <c r="C83" s="38">
        <v>92605</v>
      </c>
      <c r="D83" s="38">
        <v>6060</v>
      </c>
      <c r="E83" s="37" t="s">
        <v>167</v>
      </c>
      <c r="F83" s="36">
        <v>87114</v>
      </c>
      <c r="G83" s="36">
        <v>87114</v>
      </c>
      <c r="H83" s="36">
        <v>87114</v>
      </c>
      <c r="I83" s="36"/>
      <c r="J83" s="10" t="s">
        <v>27</v>
      </c>
      <c r="K83" s="36"/>
      <c r="L83" s="126" t="s">
        <v>24</v>
      </c>
    </row>
    <row r="84" spans="1:12" ht="40.5" customHeight="1">
      <c r="A84" s="238" t="s">
        <v>168</v>
      </c>
      <c r="B84" s="239"/>
      <c r="C84" s="239"/>
      <c r="D84" s="239"/>
      <c r="E84" s="239"/>
      <c r="F84" s="134">
        <v>72957093</v>
      </c>
      <c r="G84" s="134">
        <v>29130018.59</v>
      </c>
      <c r="H84" s="134">
        <v>11549771</v>
      </c>
      <c r="I84" s="134">
        <v>15000000</v>
      </c>
      <c r="J84" s="134">
        <v>2580248</v>
      </c>
      <c r="K84" s="134">
        <v>2580248</v>
      </c>
      <c r="L84" s="135" t="s">
        <v>169</v>
      </c>
    </row>
    <row r="85" spans="1:12" ht="14.25">
      <c r="A85" s="3" t="s">
        <v>170</v>
      </c>
      <c r="B85" s="3"/>
      <c r="C85" s="3"/>
      <c r="D85" s="3"/>
      <c r="E85" s="3"/>
      <c r="F85" s="3" t="s">
        <v>171</v>
      </c>
      <c r="G85" s="3"/>
      <c r="H85" s="3"/>
      <c r="I85" s="3"/>
      <c r="J85" s="3"/>
      <c r="K85" s="3"/>
      <c r="L85" s="3"/>
    </row>
    <row r="86" spans="1:12" ht="14.25">
      <c r="A86" s="3" t="s">
        <v>172</v>
      </c>
      <c r="B86" s="3"/>
      <c r="C86" s="3"/>
      <c r="D86" s="3"/>
      <c r="E86" s="3"/>
      <c r="F86" s="3" t="s">
        <v>173</v>
      </c>
      <c r="G86" s="3"/>
      <c r="H86" s="3"/>
      <c r="I86" s="3"/>
      <c r="J86" s="3"/>
      <c r="K86" s="3"/>
      <c r="L86" s="3"/>
    </row>
    <row r="87" spans="1:12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</sheetData>
  <sheetProtection/>
  <mergeCells count="16">
    <mergeCell ref="A84:E84"/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H9:K9"/>
    <mergeCell ref="H10:H12"/>
    <mergeCell ref="I10:I12"/>
    <mergeCell ref="J10:J12"/>
    <mergeCell ref="K10:K1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40">
      <selection activeCell="N5" sqref="N5"/>
    </sheetView>
  </sheetViews>
  <sheetFormatPr defaultColWidth="8.796875" defaultRowHeight="14.25"/>
  <cols>
    <col min="1" max="1" width="2.09765625" style="151" customWidth="1"/>
    <col min="2" max="2" width="4.19921875" style="151" customWidth="1"/>
    <col min="3" max="3" width="5.5" style="151" customWidth="1"/>
    <col min="4" max="4" width="4.5" style="151" customWidth="1"/>
    <col min="5" max="5" width="20.5" style="151" customWidth="1"/>
    <col min="6" max="6" width="6.3984375" style="151" customWidth="1"/>
    <col min="7" max="8" width="7.5" style="151" customWidth="1"/>
    <col min="9" max="9" width="7.69921875" style="151" customWidth="1"/>
    <col min="10" max="10" width="8.8984375" style="151" customWidth="1"/>
    <col min="11" max="11" width="7.59765625" style="151" customWidth="1"/>
    <col min="12" max="12" width="8.09765625" style="151" customWidth="1"/>
    <col min="13" max="13" width="8.19921875" style="151" customWidth="1"/>
    <col min="14" max="14" width="7.69921875" style="151" customWidth="1"/>
    <col min="15" max="15" width="15.69921875" style="151" customWidth="1"/>
    <col min="16" max="16384" width="9" style="151" customWidth="1"/>
  </cols>
  <sheetData>
    <row r="1" ht="12.75">
      <c r="N1" s="2" t="s">
        <v>174</v>
      </c>
    </row>
    <row r="2" ht="12.75">
      <c r="N2" s="2" t="s">
        <v>304</v>
      </c>
    </row>
    <row r="3" ht="12.75">
      <c r="N3" s="2" t="s">
        <v>1</v>
      </c>
    </row>
    <row r="4" ht="12.75">
      <c r="N4" s="2" t="s">
        <v>2</v>
      </c>
    </row>
    <row r="8" spans="1:15" ht="18" customHeight="1">
      <c r="A8" s="240" t="s">
        <v>242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</row>
    <row r="9" spans="1:1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 t="s">
        <v>4</v>
      </c>
    </row>
    <row r="10" spans="1:15" s="152" customFormat="1" ht="19.5" customHeight="1">
      <c r="A10" s="251" t="s">
        <v>5</v>
      </c>
      <c r="B10" s="251" t="s">
        <v>6</v>
      </c>
      <c r="C10" s="251" t="s">
        <v>7</v>
      </c>
      <c r="D10" s="251" t="s">
        <v>8</v>
      </c>
      <c r="E10" s="252" t="s">
        <v>243</v>
      </c>
      <c r="F10" s="252" t="s">
        <v>244</v>
      </c>
      <c r="G10" s="252" t="s">
        <v>10</v>
      </c>
      <c r="H10" s="248" t="s">
        <v>11</v>
      </c>
      <c r="I10" s="248"/>
      <c r="J10" s="248"/>
      <c r="K10" s="248"/>
      <c r="L10" s="248"/>
      <c r="M10" s="248"/>
      <c r="N10" s="248"/>
      <c r="O10" s="252" t="s">
        <v>12</v>
      </c>
    </row>
    <row r="11" spans="1:15" s="152" customFormat="1" ht="19.5" customHeight="1">
      <c r="A11" s="251"/>
      <c r="B11" s="251"/>
      <c r="C11" s="251"/>
      <c r="D11" s="251"/>
      <c r="E11" s="252"/>
      <c r="F11" s="252"/>
      <c r="G11" s="252"/>
      <c r="H11" s="232" t="s">
        <v>13</v>
      </c>
      <c r="I11" s="237" t="s">
        <v>14</v>
      </c>
      <c r="J11" s="237"/>
      <c r="K11" s="237"/>
      <c r="L11" s="237"/>
      <c r="M11" s="232" t="s">
        <v>220</v>
      </c>
      <c r="N11" s="232" t="s">
        <v>236</v>
      </c>
      <c r="O11" s="252"/>
    </row>
    <row r="12" spans="1:15" s="152" customFormat="1" ht="29.25" customHeight="1">
      <c r="A12" s="251"/>
      <c r="B12" s="251"/>
      <c r="C12" s="251"/>
      <c r="D12" s="251"/>
      <c r="E12" s="252"/>
      <c r="F12" s="252"/>
      <c r="G12" s="252"/>
      <c r="H12" s="232"/>
      <c r="I12" s="232" t="s">
        <v>15</v>
      </c>
      <c r="J12" s="232" t="s">
        <v>16</v>
      </c>
      <c r="K12" s="232" t="s">
        <v>245</v>
      </c>
      <c r="L12" s="232" t="s">
        <v>18</v>
      </c>
      <c r="M12" s="232"/>
      <c r="N12" s="232"/>
      <c r="O12" s="252"/>
    </row>
    <row r="13" spans="1:15" s="152" customFormat="1" ht="12" customHeight="1">
      <c r="A13" s="251"/>
      <c r="B13" s="251"/>
      <c r="C13" s="251"/>
      <c r="D13" s="251"/>
      <c r="E13" s="252"/>
      <c r="F13" s="252"/>
      <c r="G13" s="252"/>
      <c r="H13" s="232"/>
      <c r="I13" s="232"/>
      <c r="J13" s="232"/>
      <c r="K13" s="232"/>
      <c r="L13" s="232"/>
      <c r="M13" s="232"/>
      <c r="N13" s="232"/>
      <c r="O13" s="252"/>
    </row>
    <row r="14" spans="1:15" s="152" customFormat="1" ht="8.25" customHeight="1">
      <c r="A14" s="251"/>
      <c r="B14" s="251"/>
      <c r="C14" s="251"/>
      <c r="D14" s="251"/>
      <c r="E14" s="252"/>
      <c r="F14" s="252"/>
      <c r="G14" s="252"/>
      <c r="H14" s="232"/>
      <c r="I14" s="232"/>
      <c r="J14" s="232"/>
      <c r="K14" s="232"/>
      <c r="L14" s="232"/>
      <c r="M14" s="232"/>
      <c r="N14" s="232"/>
      <c r="O14" s="252"/>
    </row>
    <row r="15" spans="1:15" ht="7.5" customHeight="1">
      <c r="A15" s="6">
        <v>1</v>
      </c>
      <c r="B15" s="6">
        <v>2</v>
      </c>
      <c r="C15" s="6">
        <v>3</v>
      </c>
      <c r="D15" s="6">
        <v>4</v>
      </c>
      <c r="E15" s="153">
        <v>5</v>
      </c>
      <c r="F15" s="6">
        <v>6</v>
      </c>
      <c r="G15" s="7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153">
        <v>14</v>
      </c>
      <c r="O15" s="6">
        <v>15</v>
      </c>
    </row>
    <row r="16" spans="1:15" ht="54" customHeight="1">
      <c r="A16" s="154" t="s">
        <v>19</v>
      </c>
      <c r="B16" s="155">
        <v>600</v>
      </c>
      <c r="C16" s="16">
        <v>60004</v>
      </c>
      <c r="D16" s="16">
        <v>6050</v>
      </c>
      <c r="E16" s="17" t="str">
        <f>'[1]Inwestycje'!E16</f>
        <v>Modernizacja budynku i terenu Dworca Kolejowego w Trzebnicy w celu dostosowania do potrzeb osób niepełnosprawnych</v>
      </c>
      <c r="F16" s="147" t="s">
        <v>246</v>
      </c>
      <c r="G16" s="156">
        <f>'[1]Inwestycje'!F16</f>
        <v>1116326</v>
      </c>
      <c r="H16" s="156">
        <f>'[1]Inwestycje'!G16</f>
        <v>516326</v>
      </c>
      <c r="I16" s="148">
        <f>'[1]Inwestycje'!H16</f>
        <v>66326</v>
      </c>
      <c r="J16" s="156">
        <f>'[1]Inwestycje'!I16</f>
        <v>450000</v>
      </c>
      <c r="K16" s="147" t="s">
        <v>27</v>
      </c>
      <c r="L16" s="146"/>
      <c r="M16" s="148">
        <v>600000</v>
      </c>
      <c r="N16" s="157"/>
      <c r="O16" s="158" t="s">
        <v>24</v>
      </c>
    </row>
    <row r="17" spans="1:15" ht="129.75" customHeight="1">
      <c r="A17" s="159" t="s">
        <v>25</v>
      </c>
      <c r="B17" s="160">
        <v>600</v>
      </c>
      <c r="C17" s="9">
        <v>60016</v>
      </c>
      <c r="D17" s="9">
        <v>6050</v>
      </c>
      <c r="E17" s="22" t="s">
        <v>247</v>
      </c>
      <c r="F17" s="10" t="s">
        <v>248</v>
      </c>
      <c r="G17" s="11">
        <v>5370000</v>
      </c>
      <c r="H17" s="11"/>
      <c r="I17" s="11"/>
      <c r="J17" s="11"/>
      <c r="K17" s="10" t="s">
        <v>27</v>
      </c>
      <c r="L17" s="11"/>
      <c r="M17" s="161">
        <v>2270000</v>
      </c>
      <c r="N17" s="11">
        <v>3100000</v>
      </c>
      <c r="O17" s="162" t="s">
        <v>24</v>
      </c>
    </row>
    <row r="18" spans="1:16" ht="45" customHeight="1">
      <c r="A18" s="12" t="s">
        <v>28</v>
      </c>
      <c r="B18" s="9">
        <v>801</v>
      </c>
      <c r="C18" s="9">
        <v>80101</v>
      </c>
      <c r="D18" s="9">
        <v>6050</v>
      </c>
      <c r="E18" s="10" t="str">
        <f>'[1]Inwestycje'!E48</f>
        <v>Budowa hali sportowej przy SP 3 w Trzebnicy</v>
      </c>
      <c r="F18" s="147" t="s">
        <v>249</v>
      </c>
      <c r="G18" s="13">
        <f>'[1]Inwestycje'!F48</f>
        <v>5192929</v>
      </c>
      <c r="H18" s="13">
        <f>'[1]Inwestycje'!G48</f>
        <v>3827815</v>
      </c>
      <c r="I18" s="13"/>
      <c r="J18" s="13"/>
      <c r="K18" s="14" t="s">
        <v>27</v>
      </c>
      <c r="L18" s="13"/>
      <c r="M18" s="163">
        <f>340000+545000</f>
        <v>885000</v>
      </c>
      <c r="N18" s="13"/>
      <c r="O18" s="164" t="s">
        <v>24</v>
      </c>
      <c r="P18" s="165"/>
    </row>
    <row r="19" spans="1:15" ht="39" customHeight="1">
      <c r="A19" s="159" t="s">
        <v>30</v>
      </c>
      <c r="B19" s="160">
        <v>801</v>
      </c>
      <c r="C19" s="9">
        <v>80104</v>
      </c>
      <c r="D19" s="9">
        <v>6050</v>
      </c>
      <c r="E19" s="10" t="s">
        <v>250</v>
      </c>
      <c r="F19" s="10" t="s">
        <v>246</v>
      </c>
      <c r="G19" s="11">
        <f>'[1]Inwestycje'!F52</f>
        <v>2710000</v>
      </c>
      <c r="H19" s="11">
        <f>'[1]Inwestycje'!G52</f>
        <v>1360000</v>
      </c>
      <c r="I19" s="11">
        <f>'[1]Inwestycje'!H52</f>
        <v>70000</v>
      </c>
      <c r="J19" s="11">
        <f>'[1]Inwestycje'!I52</f>
        <v>1290000</v>
      </c>
      <c r="K19" s="10" t="s">
        <v>27</v>
      </c>
      <c r="L19" s="11"/>
      <c r="M19" s="161">
        <f>G19-H19</f>
        <v>1350000</v>
      </c>
      <c r="N19" s="11"/>
      <c r="O19" s="162" t="s">
        <v>24</v>
      </c>
    </row>
    <row r="20" spans="1:15" ht="39" customHeight="1">
      <c r="A20" s="159" t="s">
        <v>32</v>
      </c>
      <c r="B20" s="166">
        <v>900</v>
      </c>
      <c r="C20" s="9">
        <v>90001</v>
      </c>
      <c r="D20" s="9">
        <v>6050</v>
      </c>
      <c r="E20" s="10" t="s">
        <v>251</v>
      </c>
      <c r="F20" s="10" t="s">
        <v>252</v>
      </c>
      <c r="G20" s="11">
        <v>5949161</v>
      </c>
      <c r="H20" s="11">
        <v>942712</v>
      </c>
      <c r="I20" s="11">
        <v>942712</v>
      </c>
      <c r="J20" s="11"/>
      <c r="K20" s="10" t="s">
        <v>27</v>
      </c>
      <c r="L20" s="167"/>
      <c r="M20" s="11">
        <v>1500000</v>
      </c>
      <c r="N20" s="11">
        <v>2949161</v>
      </c>
      <c r="O20" s="162" t="s">
        <v>24</v>
      </c>
    </row>
    <row r="21" spans="1:15" ht="63.75" customHeight="1">
      <c r="A21" s="12" t="s">
        <v>34</v>
      </c>
      <c r="B21" s="9">
        <v>900</v>
      </c>
      <c r="C21" s="9">
        <v>90004</v>
      </c>
      <c r="D21" s="9">
        <v>6050</v>
      </c>
      <c r="E21" s="10" t="s">
        <v>253</v>
      </c>
      <c r="F21" s="10" t="s">
        <v>246</v>
      </c>
      <c r="G21" s="11">
        <f>'[1]Inwestycje'!F62</f>
        <v>797312</v>
      </c>
      <c r="H21" s="11">
        <f>'[1]Inwestycje'!G62</f>
        <v>492312</v>
      </c>
      <c r="I21" s="11">
        <f>'[1]Inwestycje'!H62</f>
        <v>492312</v>
      </c>
      <c r="J21" s="11"/>
      <c r="K21" s="10" t="s">
        <v>27</v>
      </c>
      <c r="L21" s="167"/>
      <c r="M21" s="11">
        <f>305000</f>
        <v>305000</v>
      </c>
      <c r="N21" s="11"/>
      <c r="O21" s="162" t="s">
        <v>24</v>
      </c>
    </row>
    <row r="22" spans="1:15" ht="39" customHeight="1">
      <c r="A22" s="159" t="s">
        <v>36</v>
      </c>
      <c r="B22" s="160">
        <v>900</v>
      </c>
      <c r="C22" s="9">
        <v>90013</v>
      </c>
      <c r="D22" s="9">
        <v>6650</v>
      </c>
      <c r="E22" s="10" t="s">
        <v>128</v>
      </c>
      <c r="F22" s="10" t="s">
        <v>254</v>
      </c>
      <c r="G22" s="29">
        <v>220000</v>
      </c>
      <c r="H22" s="11">
        <f>I22+J22</f>
        <v>2000</v>
      </c>
      <c r="I22" s="11">
        <f>'[1]Inwestycje'!H64</f>
        <v>2000</v>
      </c>
      <c r="J22" s="11"/>
      <c r="K22" s="10" t="s">
        <v>27</v>
      </c>
      <c r="L22" s="167"/>
      <c r="M22" s="11">
        <v>120000</v>
      </c>
      <c r="N22" s="11">
        <v>98000</v>
      </c>
      <c r="O22" s="162" t="s">
        <v>24</v>
      </c>
    </row>
    <row r="23" spans="1:15" ht="63.75" customHeight="1">
      <c r="A23" s="159" t="s">
        <v>39</v>
      </c>
      <c r="B23" s="160">
        <v>926</v>
      </c>
      <c r="C23" s="9">
        <v>92601</v>
      </c>
      <c r="D23" s="9">
        <v>6050</v>
      </c>
      <c r="E23" s="10" t="s">
        <v>142</v>
      </c>
      <c r="F23" s="10" t="s">
        <v>255</v>
      </c>
      <c r="G23" s="11">
        <v>32000000</v>
      </c>
      <c r="H23" s="11">
        <f>I23+J23</f>
        <v>9648350</v>
      </c>
      <c r="I23" s="11">
        <f>'[1]Inwestycje'!H70</f>
        <v>3878350</v>
      </c>
      <c r="J23" s="11">
        <f>'[1]Inwestycje'!I70</f>
        <v>5770000</v>
      </c>
      <c r="K23" s="10" t="s">
        <v>27</v>
      </c>
      <c r="L23" s="167"/>
      <c r="M23" s="11">
        <v>15210590</v>
      </c>
      <c r="N23" s="11">
        <v>7000000</v>
      </c>
      <c r="O23" s="162" t="s">
        <v>24</v>
      </c>
    </row>
    <row r="24" spans="1:15" ht="54" customHeight="1">
      <c r="A24" s="159" t="s">
        <v>41</v>
      </c>
      <c r="B24" s="168">
        <v>926</v>
      </c>
      <c r="C24" s="169">
        <v>92601</v>
      </c>
      <c r="D24" s="169">
        <v>6050</v>
      </c>
      <c r="E24" s="170" t="s">
        <v>175</v>
      </c>
      <c r="F24" s="10" t="s">
        <v>256</v>
      </c>
      <c r="G24" s="11">
        <f>'[1]Inwestycje'!F72</f>
        <v>4200000</v>
      </c>
      <c r="H24" s="11">
        <f>'[1]Inwestycje'!G72</f>
        <v>350000</v>
      </c>
      <c r="I24" s="11">
        <f>'[1]Inwestycje'!H72</f>
        <v>350000</v>
      </c>
      <c r="J24" s="11"/>
      <c r="K24" s="10" t="s">
        <v>27</v>
      </c>
      <c r="L24" s="167"/>
      <c r="M24" s="11">
        <v>3600000</v>
      </c>
      <c r="N24" s="11">
        <v>250000</v>
      </c>
      <c r="O24" s="162" t="s">
        <v>24</v>
      </c>
    </row>
    <row r="25" spans="1:15" ht="22.5" customHeight="1">
      <c r="A25" s="233" t="s">
        <v>168</v>
      </c>
      <c r="B25" s="233"/>
      <c r="C25" s="233"/>
      <c r="D25" s="233"/>
      <c r="E25" s="233"/>
      <c r="F25" s="172"/>
      <c r="G25" s="173">
        <f aca="true" t="shared" si="0" ref="G25:N25">SUM(G16:G24)</f>
        <v>57555728</v>
      </c>
      <c r="H25" s="173">
        <f t="shared" si="0"/>
        <v>17139515</v>
      </c>
      <c r="I25" s="173">
        <f t="shared" si="0"/>
        <v>5801700</v>
      </c>
      <c r="J25" s="173">
        <f t="shared" si="0"/>
        <v>7510000</v>
      </c>
      <c r="K25" s="173">
        <f t="shared" si="0"/>
        <v>0</v>
      </c>
      <c r="L25" s="173">
        <f t="shared" si="0"/>
        <v>0</v>
      </c>
      <c r="M25" s="173">
        <f t="shared" si="0"/>
        <v>25840590</v>
      </c>
      <c r="N25" s="173">
        <f t="shared" si="0"/>
        <v>13397161</v>
      </c>
      <c r="O25" s="171" t="s">
        <v>169</v>
      </c>
    </row>
    <row r="26" spans="1:15" ht="22.5" customHeight="1">
      <c r="A26" s="3" t="s">
        <v>170</v>
      </c>
      <c r="B26" s="174"/>
      <c r="C26" s="174"/>
      <c r="D26" s="174"/>
      <c r="E26" s="174"/>
      <c r="F26" s="174"/>
      <c r="G26" s="3" t="s">
        <v>173</v>
      </c>
      <c r="H26" s="175"/>
      <c r="I26" s="175"/>
      <c r="J26" s="175"/>
      <c r="K26" s="175"/>
      <c r="L26" s="175"/>
      <c r="M26" s="175"/>
      <c r="N26" s="175"/>
      <c r="O26" s="176"/>
    </row>
    <row r="27" spans="1:15" ht="12.75">
      <c r="A27" s="3" t="s">
        <v>172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 t="s">
        <v>171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sheetProtection/>
  <mergeCells count="19">
    <mergeCell ref="A25:E25"/>
    <mergeCell ref="H10:N10"/>
    <mergeCell ref="O10:O14"/>
    <mergeCell ref="H11:H14"/>
    <mergeCell ref="I11:L11"/>
    <mergeCell ref="M11:M14"/>
    <mergeCell ref="N11:N14"/>
    <mergeCell ref="I12:I14"/>
    <mergeCell ref="J12:J14"/>
    <mergeCell ref="K12:K14"/>
    <mergeCell ref="A8:O8"/>
    <mergeCell ref="A10:A14"/>
    <mergeCell ref="F10:F14"/>
    <mergeCell ref="G10:G14"/>
    <mergeCell ref="L12:L14"/>
    <mergeCell ref="B10:B14"/>
    <mergeCell ref="C10:C14"/>
    <mergeCell ref="D10:D14"/>
    <mergeCell ref="E10:E14"/>
  </mergeCells>
  <printOptions/>
  <pageMargins left="0.5118110236220472" right="0.5118110236220472" top="0.35433070866141736" bottom="0.35433070866141736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39">
      <selection activeCell="N6" sqref="N6"/>
    </sheetView>
  </sheetViews>
  <sheetFormatPr defaultColWidth="8.796875" defaultRowHeight="14.25"/>
  <cols>
    <col min="1" max="1" width="2" style="0" customWidth="1"/>
    <col min="2" max="2" width="15.19921875" style="0" customWidth="1"/>
    <col min="3" max="3" width="6.69921875" style="0" customWidth="1"/>
    <col min="4" max="4" width="7.69921875" style="0" customWidth="1"/>
    <col min="5" max="5" width="7.8984375" style="0" customWidth="1"/>
    <col min="6" max="6" width="8" style="0" customWidth="1"/>
    <col min="7" max="7" width="6.8984375" style="0" customWidth="1"/>
    <col min="8" max="8" width="7.5" style="0" customWidth="1"/>
    <col min="9" max="9" width="7.09765625" style="0" customWidth="1"/>
    <col min="10" max="10" width="7.59765625" style="0" customWidth="1"/>
    <col min="11" max="12" width="7.09765625" style="0" customWidth="1"/>
    <col min="13" max="13" width="6.59765625" style="0" customWidth="1"/>
    <col min="14" max="14" width="7.3984375" style="0" customWidth="1"/>
    <col min="16" max="16" width="8.19921875" style="0" customWidth="1"/>
  </cols>
  <sheetData>
    <row r="1" spans="1:16" ht="14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 t="s">
        <v>257</v>
      </c>
      <c r="O1" s="2"/>
      <c r="P1" s="63"/>
    </row>
    <row r="2" spans="1:16" ht="14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" t="s">
        <v>304</v>
      </c>
      <c r="O2" s="2"/>
      <c r="P2" s="63"/>
    </row>
    <row r="3" spans="1:16" ht="14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2" t="s">
        <v>1</v>
      </c>
      <c r="O3" s="2"/>
      <c r="P3" s="63"/>
    </row>
    <row r="4" spans="1:16" ht="14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2" t="s">
        <v>2</v>
      </c>
      <c r="O4" s="2"/>
      <c r="P4" s="63"/>
    </row>
    <row r="5" spans="1:16" ht="18">
      <c r="A5" s="234" t="s">
        <v>176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</row>
    <row r="6" spans="1:16" ht="18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ht="14.25">
      <c r="A7" s="235" t="s">
        <v>5</v>
      </c>
      <c r="B7" s="253" t="s">
        <v>177</v>
      </c>
      <c r="C7" s="255" t="s">
        <v>178</v>
      </c>
      <c r="D7" s="255" t="s">
        <v>179</v>
      </c>
      <c r="E7" s="253" t="s">
        <v>180</v>
      </c>
      <c r="F7" s="253"/>
      <c r="G7" s="253" t="s">
        <v>11</v>
      </c>
      <c r="H7" s="253"/>
      <c r="I7" s="253"/>
      <c r="J7" s="253"/>
      <c r="K7" s="253"/>
      <c r="L7" s="253"/>
      <c r="M7" s="253"/>
      <c r="N7" s="253"/>
      <c r="O7" s="253"/>
      <c r="P7" s="257"/>
    </row>
    <row r="8" spans="1:16" ht="14.25">
      <c r="A8" s="236"/>
      <c r="B8" s="254"/>
      <c r="C8" s="256"/>
      <c r="D8" s="256"/>
      <c r="E8" s="256" t="s">
        <v>181</v>
      </c>
      <c r="F8" s="256" t="s">
        <v>182</v>
      </c>
      <c r="G8" s="254" t="s">
        <v>183</v>
      </c>
      <c r="H8" s="254"/>
      <c r="I8" s="254"/>
      <c r="J8" s="254"/>
      <c r="K8" s="254"/>
      <c r="L8" s="254"/>
      <c r="M8" s="254"/>
      <c r="N8" s="254"/>
      <c r="O8" s="254"/>
      <c r="P8" s="258"/>
    </row>
    <row r="9" spans="1:16" ht="14.25">
      <c r="A9" s="236"/>
      <c r="B9" s="254"/>
      <c r="C9" s="256"/>
      <c r="D9" s="256"/>
      <c r="E9" s="256"/>
      <c r="F9" s="256"/>
      <c r="G9" s="256" t="s">
        <v>184</v>
      </c>
      <c r="H9" s="254" t="s">
        <v>185</v>
      </c>
      <c r="I9" s="254"/>
      <c r="J9" s="254"/>
      <c r="K9" s="254"/>
      <c r="L9" s="254"/>
      <c r="M9" s="254"/>
      <c r="N9" s="254"/>
      <c r="O9" s="254"/>
      <c r="P9" s="258"/>
    </row>
    <row r="10" spans="1:16" ht="14.25">
      <c r="A10" s="236"/>
      <c r="B10" s="254"/>
      <c r="C10" s="256"/>
      <c r="D10" s="256"/>
      <c r="E10" s="256"/>
      <c r="F10" s="256"/>
      <c r="G10" s="256"/>
      <c r="H10" s="254" t="s">
        <v>186</v>
      </c>
      <c r="I10" s="254"/>
      <c r="J10" s="254"/>
      <c r="K10" s="254"/>
      <c r="L10" s="254" t="s">
        <v>187</v>
      </c>
      <c r="M10" s="254"/>
      <c r="N10" s="254"/>
      <c r="O10" s="254"/>
      <c r="P10" s="258"/>
    </row>
    <row r="11" spans="1:16" ht="14.25">
      <c r="A11" s="236"/>
      <c r="B11" s="254"/>
      <c r="C11" s="256"/>
      <c r="D11" s="256"/>
      <c r="E11" s="256"/>
      <c r="F11" s="256"/>
      <c r="G11" s="256"/>
      <c r="H11" s="256" t="s">
        <v>188</v>
      </c>
      <c r="I11" s="254" t="s">
        <v>189</v>
      </c>
      <c r="J11" s="254"/>
      <c r="K11" s="254"/>
      <c r="L11" s="256" t="s">
        <v>190</v>
      </c>
      <c r="M11" s="256" t="s">
        <v>189</v>
      </c>
      <c r="N11" s="256"/>
      <c r="O11" s="256"/>
      <c r="P11" s="259"/>
    </row>
    <row r="12" spans="1:16" ht="76.5">
      <c r="A12" s="236"/>
      <c r="B12" s="254"/>
      <c r="C12" s="256"/>
      <c r="D12" s="256"/>
      <c r="E12" s="256"/>
      <c r="F12" s="256"/>
      <c r="G12" s="256"/>
      <c r="H12" s="256"/>
      <c r="I12" s="65" t="s">
        <v>191</v>
      </c>
      <c r="J12" s="65" t="s">
        <v>16</v>
      </c>
      <c r="K12" s="65" t="s">
        <v>192</v>
      </c>
      <c r="L12" s="256"/>
      <c r="M12" s="65" t="s">
        <v>193</v>
      </c>
      <c r="N12" s="65" t="s">
        <v>191</v>
      </c>
      <c r="O12" s="65" t="s">
        <v>16</v>
      </c>
      <c r="P12" s="103" t="s">
        <v>194</v>
      </c>
    </row>
    <row r="13" spans="1:16" ht="14.25">
      <c r="A13" s="104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105">
        <v>16</v>
      </c>
    </row>
    <row r="14" spans="1:16" ht="15">
      <c r="A14" s="106">
        <v>1</v>
      </c>
      <c r="B14" s="67" t="s">
        <v>195</v>
      </c>
      <c r="C14" s="68"/>
      <c r="D14" s="68">
        <v>48362014.59</v>
      </c>
      <c r="E14" s="68">
        <v>45781707</v>
      </c>
      <c r="F14" s="68">
        <v>2580248</v>
      </c>
      <c r="G14" s="68">
        <v>17912105</v>
      </c>
      <c r="H14" s="68">
        <v>15331857</v>
      </c>
      <c r="I14" s="68">
        <v>0</v>
      </c>
      <c r="J14" s="68">
        <v>8970000</v>
      </c>
      <c r="K14" s="68">
        <v>6361857</v>
      </c>
      <c r="L14" s="68">
        <v>2580248</v>
      </c>
      <c r="M14" s="68">
        <v>0</v>
      </c>
      <c r="N14" s="68">
        <v>0</v>
      </c>
      <c r="O14" s="68">
        <v>0</v>
      </c>
      <c r="P14" s="107">
        <v>2580248</v>
      </c>
    </row>
    <row r="15" spans="1:16" ht="15">
      <c r="A15" s="108"/>
      <c r="B15" s="69" t="s">
        <v>196</v>
      </c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1"/>
    </row>
    <row r="16" spans="1:16" ht="15">
      <c r="A16" s="109"/>
      <c r="B16" s="70" t="s">
        <v>197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1"/>
    </row>
    <row r="17" spans="1:16" ht="15">
      <c r="A17" s="109"/>
      <c r="B17" s="71" t="s">
        <v>198</v>
      </c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1"/>
    </row>
    <row r="18" spans="1:16" ht="87.75" customHeight="1">
      <c r="A18" s="110" t="s">
        <v>199</v>
      </c>
      <c r="B18" s="72" t="s">
        <v>200</v>
      </c>
      <c r="C18" s="73" t="s">
        <v>201</v>
      </c>
      <c r="D18" s="74">
        <v>516326</v>
      </c>
      <c r="E18" s="74">
        <v>516326</v>
      </c>
      <c r="F18" s="74">
        <v>0</v>
      </c>
      <c r="G18" s="262">
        <v>450000</v>
      </c>
      <c r="H18" s="263">
        <v>450000</v>
      </c>
      <c r="I18" s="263">
        <v>0</v>
      </c>
      <c r="J18" s="263">
        <v>450000</v>
      </c>
      <c r="K18" s="263">
        <v>0</v>
      </c>
      <c r="L18" s="263">
        <v>0</v>
      </c>
      <c r="M18" s="263">
        <v>0</v>
      </c>
      <c r="N18" s="263">
        <v>0</v>
      </c>
      <c r="O18" s="263">
        <v>0</v>
      </c>
      <c r="P18" s="264">
        <v>0</v>
      </c>
    </row>
    <row r="19" spans="1:16" ht="15" hidden="1">
      <c r="A19" s="111"/>
      <c r="B19" s="70" t="s">
        <v>202</v>
      </c>
      <c r="C19" s="75"/>
      <c r="D19" s="76">
        <v>0</v>
      </c>
      <c r="E19" s="76">
        <v>0</v>
      </c>
      <c r="F19" s="76">
        <v>0</v>
      </c>
      <c r="G19" s="262"/>
      <c r="H19" s="263"/>
      <c r="I19" s="263"/>
      <c r="J19" s="263"/>
      <c r="K19" s="263"/>
      <c r="L19" s="263"/>
      <c r="M19" s="263"/>
      <c r="N19" s="263"/>
      <c r="O19" s="263"/>
      <c r="P19" s="264"/>
    </row>
    <row r="20" spans="1:16" ht="15" hidden="1">
      <c r="A20" s="112"/>
      <c r="B20" s="77" t="s">
        <v>183</v>
      </c>
      <c r="C20" s="78"/>
      <c r="D20" s="79">
        <v>516326</v>
      </c>
      <c r="E20" s="79">
        <v>516326</v>
      </c>
      <c r="F20" s="79">
        <v>0</v>
      </c>
      <c r="G20" s="262"/>
      <c r="H20" s="263"/>
      <c r="I20" s="263"/>
      <c r="J20" s="263"/>
      <c r="K20" s="263"/>
      <c r="L20" s="263"/>
      <c r="M20" s="263"/>
      <c r="N20" s="263"/>
      <c r="O20" s="263"/>
      <c r="P20" s="264"/>
    </row>
    <row r="21" spans="1:16" ht="15">
      <c r="A21" s="108"/>
      <c r="B21" s="69" t="s">
        <v>196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1"/>
    </row>
    <row r="22" spans="1:16" ht="15">
      <c r="A22" s="109"/>
      <c r="B22" s="70" t="s">
        <v>203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</row>
    <row r="23" spans="1:16" ht="11.25" customHeight="1">
      <c r="A23" s="109"/>
      <c r="B23" s="71" t="s">
        <v>204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1"/>
    </row>
    <row r="24" spans="1:16" ht="111" customHeight="1">
      <c r="A24" s="110" t="s">
        <v>205</v>
      </c>
      <c r="B24" s="72" t="s">
        <v>206</v>
      </c>
      <c r="C24" s="73" t="s">
        <v>207</v>
      </c>
      <c r="D24" s="74">
        <v>5465641</v>
      </c>
      <c r="E24" s="74">
        <v>2885393</v>
      </c>
      <c r="F24" s="74">
        <v>2580248</v>
      </c>
      <c r="G24" s="262">
        <v>3131641</v>
      </c>
      <c r="H24" s="263">
        <v>551393</v>
      </c>
      <c r="I24" s="263">
        <v>0</v>
      </c>
      <c r="J24" s="263">
        <v>250000</v>
      </c>
      <c r="K24" s="263">
        <v>301393</v>
      </c>
      <c r="L24" s="263">
        <v>2580248</v>
      </c>
      <c r="M24" s="263">
        <v>0</v>
      </c>
      <c r="N24" s="263">
        <v>0</v>
      </c>
      <c r="O24" s="263">
        <v>0</v>
      </c>
      <c r="P24" s="264">
        <v>2580248</v>
      </c>
    </row>
    <row r="25" spans="1:16" ht="15">
      <c r="A25" s="111"/>
      <c r="B25" s="70" t="s">
        <v>202</v>
      </c>
      <c r="C25" s="75"/>
      <c r="D25" s="76">
        <v>2334000</v>
      </c>
      <c r="E25" s="76">
        <v>2334000</v>
      </c>
      <c r="F25" s="76">
        <v>0</v>
      </c>
      <c r="G25" s="262"/>
      <c r="H25" s="263"/>
      <c r="I25" s="263"/>
      <c r="J25" s="263"/>
      <c r="K25" s="263"/>
      <c r="L25" s="263"/>
      <c r="M25" s="263"/>
      <c r="N25" s="263"/>
      <c r="O25" s="263"/>
      <c r="P25" s="264"/>
    </row>
    <row r="26" spans="1:16" ht="12.75" customHeight="1">
      <c r="A26" s="112"/>
      <c r="B26" s="77" t="s">
        <v>183</v>
      </c>
      <c r="C26" s="78"/>
      <c r="D26" s="79">
        <v>3131641</v>
      </c>
      <c r="E26" s="79">
        <v>551393</v>
      </c>
      <c r="F26" s="79">
        <v>2580248</v>
      </c>
      <c r="G26" s="262"/>
      <c r="H26" s="263"/>
      <c r="I26" s="263"/>
      <c r="J26" s="263"/>
      <c r="K26" s="263"/>
      <c r="L26" s="263"/>
      <c r="M26" s="263"/>
      <c r="N26" s="263"/>
      <c r="O26" s="263"/>
      <c r="P26" s="264"/>
    </row>
    <row r="27" spans="1:16" ht="15">
      <c r="A27" s="112"/>
      <c r="B27" s="70" t="s">
        <v>208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6"/>
    </row>
    <row r="28" spans="1:16" ht="15">
      <c r="A28" s="112"/>
      <c r="B28" s="70" t="s">
        <v>209</v>
      </c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</row>
    <row r="29" spans="1:16" ht="15">
      <c r="A29" s="112"/>
      <c r="B29" s="71" t="s">
        <v>210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6"/>
    </row>
    <row r="30" spans="1:16" ht="99.75" customHeight="1">
      <c r="A30" s="110" t="s">
        <v>211</v>
      </c>
      <c r="B30" s="80" t="s">
        <v>212</v>
      </c>
      <c r="C30" s="81" t="s">
        <v>213</v>
      </c>
      <c r="D30" s="74">
        <v>150000</v>
      </c>
      <c r="E30" s="74">
        <v>150000</v>
      </c>
      <c r="F30" s="74">
        <v>0</v>
      </c>
      <c r="G30" s="262">
        <v>150000</v>
      </c>
      <c r="H30" s="263">
        <v>150000</v>
      </c>
      <c r="I30" s="263">
        <v>0</v>
      </c>
      <c r="J30" s="263"/>
      <c r="K30" s="263">
        <v>150000</v>
      </c>
      <c r="L30" s="263">
        <v>0</v>
      </c>
      <c r="M30" s="263">
        <v>0</v>
      </c>
      <c r="N30" s="263">
        <v>0</v>
      </c>
      <c r="O30" s="263">
        <v>0</v>
      </c>
      <c r="P30" s="264">
        <v>0</v>
      </c>
    </row>
    <row r="31" spans="1:16" ht="15" hidden="1">
      <c r="A31" s="113"/>
      <c r="B31" s="82"/>
      <c r="C31" s="83"/>
      <c r="D31" s="84">
        <v>0</v>
      </c>
      <c r="E31" s="84">
        <v>0</v>
      </c>
      <c r="F31" s="84"/>
      <c r="G31" s="262"/>
      <c r="H31" s="263"/>
      <c r="I31" s="263"/>
      <c r="J31" s="263"/>
      <c r="K31" s="263"/>
      <c r="L31" s="263"/>
      <c r="M31" s="263"/>
      <c r="N31" s="263"/>
      <c r="O31" s="263"/>
      <c r="P31" s="264"/>
    </row>
    <row r="32" spans="1:16" ht="15" hidden="1">
      <c r="A32" s="111"/>
      <c r="B32" s="77" t="s">
        <v>183</v>
      </c>
      <c r="C32" s="85"/>
      <c r="D32" s="86">
        <v>150000</v>
      </c>
      <c r="E32" s="86">
        <v>150000</v>
      </c>
      <c r="F32" s="86"/>
      <c r="G32" s="262"/>
      <c r="H32" s="263"/>
      <c r="I32" s="263"/>
      <c r="J32" s="263"/>
      <c r="K32" s="263"/>
      <c r="L32" s="263"/>
      <c r="M32" s="263"/>
      <c r="N32" s="263"/>
      <c r="O32" s="263"/>
      <c r="P32" s="264"/>
    </row>
    <row r="33" spans="1:16" ht="15">
      <c r="A33" s="112"/>
      <c r="B33" s="69" t="s">
        <v>214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1"/>
    </row>
    <row r="34" spans="1:16" ht="15">
      <c r="A34" s="112"/>
      <c r="B34" s="70" t="s">
        <v>215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1"/>
    </row>
    <row r="35" spans="1:16" ht="15">
      <c r="A35" s="112"/>
      <c r="B35" s="71" t="s">
        <v>216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1"/>
    </row>
    <row r="36" spans="1:16" ht="50.25" customHeight="1">
      <c r="A36" s="110" t="s">
        <v>217</v>
      </c>
      <c r="B36" s="87" t="s">
        <v>218</v>
      </c>
      <c r="C36" s="81" t="s">
        <v>219</v>
      </c>
      <c r="D36" s="74">
        <v>5949160.59</v>
      </c>
      <c r="E36" s="74">
        <v>5949101</v>
      </c>
      <c r="F36" s="74">
        <v>0</v>
      </c>
      <c r="G36" s="263">
        <v>942712</v>
      </c>
      <c r="H36" s="263">
        <v>942712</v>
      </c>
      <c r="I36" s="263">
        <v>0</v>
      </c>
      <c r="J36" s="263"/>
      <c r="K36" s="263">
        <v>942712</v>
      </c>
      <c r="L36" s="263">
        <v>0</v>
      </c>
      <c r="M36" s="263">
        <v>0</v>
      </c>
      <c r="N36" s="263">
        <v>0</v>
      </c>
      <c r="O36" s="263">
        <v>0</v>
      </c>
      <c r="P36" s="264">
        <v>0</v>
      </c>
    </row>
    <row r="37" spans="1:16" ht="15" hidden="1">
      <c r="A37" s="111"/>
      <c r="B37" s="70" t="s">
        <v>202</v>
      </c>
      <c r="C37" s="88"/>
      <c r="D37" s="89">
        <v>557288</v>
      </c>
      <c r="E37" s="89">
        <v>557228</v>
      </c>
      <c r="F37" s="89"/>
      <c r="G37" s="263"/>
      <c r="H37" s="263"/>
      <c r="I37" s="263"/>
      <c r="J37" s="263"/>
      <c r="K37" s="263"/>
      <c r="L37" s="263"/>
      <c r="M37" s="263"/>
      <c r="N37" s="263"/>
      <c r="O37" s="263"/>
      <c r="P37" s="264"/>
    </row>
    <row r="38" spans="1:16" ht="15">
      <c r="A38" s="112"/>
      <c r="B38" s="70" t="s">
        <v>183</v>
      </c>
      <c r="C38" s="83"/>
      <c r="D38" s="84">
        <v>942711.59</v>
      </c>
      <c r="E38" s="84">
        <v>942712</v>
      </c>
      <c r="F38" s="84"/>
      <c r="G38" s="263"/>
      <c r="H38" s="263"/>
      <c r="I38" s="263"/>
      <c r="J38" s="263"/>
      <c r="K38" s="263"/>
      <c r="L38" s="263"/>
      <c r="M38" s="263"/>
      <c r="N38" s="263"/>
      <c r="O38" s="263"/>
      <c r="P38" s="264"/>
    </row>
    <row r="39" spans="1:16" ht="15">
      <c r="A39" s="112"/>
      <c r="B39" s="71" t="s">
        <v>220</v>
      </c>
      <c r="C39" s="90"/>
      <c r="D39" s="91">
        <v>1500000</v>
      </c>
      <c r="E39" s="91">
        <v>1500000</v>
      </c>
      <c r="F39" s="91"/>
      <c r="G39" s="263"/>
      <c r="H39" s="263"/>
      <c r="I39" s="263"/>
      <c r="J39" s="263"/>
      <c r="K39" s="263"/>
      <c r="L39" s="263"/>
      <c r="M39" s="263"/>
      <c r="N39" s="263"/>
      <c r="O39" s="263"/>
      <c r="P39" s="264"/>
    </row>
    <row r="40" spans="1:16" ht="15">
      <c r="A40" s="112"/>
      <c r="B40" s="77" t="s">
        <v>221</v>
      </c>
      <c r="C40" s="92"/>
      <c r="D40" s="93">
        <v>2949161</v>
      </c>
      <c r="E40" s="93">
        <v>2949161</v>
      </c>
      <c r="F40" s="93"/>
      <c r="G40" s="263"/>
      <c r="H40" s="263"/>
      <c r="I40" s="263"/>
      <c r="J40" s="263"/>
      <c r="K40" s="263"/>
      <c r="L40" s="263"/>
      <c r="M40" s="263"/>
      <c r="N40" s="263"/>
      <c r="O40" s="263"/>
      <c r="P40" s="264"/>
    </row>
    <row r="41" spans="1:16" ht="15">
      <c r="A41" s="114"/>
      <c r="B41" s="94" t="s">
        <v>196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1"/>
    </row>
    <row r="42" spans="1:16" ht="15">
      <c r="A42" s="115"/>
      <c r="B42" s="70" t="s">
        <v>222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1"/>
    </row>
    <row r="43" spans="1:16" ht="15">
      <c r="A43" s="115"/>
      <c r="B43" s="70" t="s">
        <v>223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1"/>
    </row>
    <row r="44" spans="1:16" ht="87" customHeight="1">
      <c r="A44" s="116" t="s">
        <v>224</v>
      </c>
      <c r="B44" s="95" t="s">
        <v>225</v>
      </c>
      <c r="C44" s="81" t="s">
        <v>226</v>
      </c>
      <c r="D44" s="74">
        <v>492312</v>
      </c>
      <c r="E44" s="74">
        <v>492312</v>
      </c>
      <c r="F44" s="74">
        <v>0</v>
      </c>
      <c r="G44" s="263">
        <v>492312</v>
      </c>
      <c r="H44" s="263">
        <v>492312</v>
      </c>
      <c r="I44" s="263">
        <v>0</v>
      </c>
      <c r="J44" s="263">
        <v>0</v>
      </c>
      <c r="K44" s="263">
        <v>492312</v>
      </c>
      <c r="L44" s="263">
        <v>0</v>
      </c>
      <c r="M44" s="263">
        <v>0</v>
      </c>
      <c r="N44" s="263">
        <v>0</v>
      </c>
      <c r="O44" s="263">
        <v>0</v>
      </c>
      <c r="P44" s="264">
        <v>0</v>
      </c>
    </row>
    <row r="45" spans="1:16" ht="15">
      <c r="A45" s="114"/>
      <c r="B45" s="70" t="s">
        <v>202</v>
      </c>
      <c r="C45" s="83"/>
      <c r="D45" s="84">
        <v>0</v>
      </c>
      <c r="E45" s="84">
        <v>0</v>
      </c>
      <c r="F45" s="84"/>
      <c r="G45" s="263"/>
      <c r="H45" s="263"/>
      <c r="I45" s="263"/>
      <c r="J45" s="263"/>
      <c r="K45" s="263"/>
      <c r="L45" s="263"/>
      <c r="M45" s="263"/>
      <c r="N45" s="263"/>
      <c r="O45" s="263"/>
      <c r="P45" s="264"/>
    </row>
    <row r="46" spans="1:16" ht="15">
      <c r="A46" s="115"/>
      <c r="B46" s="70" t="s">
        <v>183</v>
      </c>
      <c r="C46" s="92"/>
      <c r="D46" s="93">
        <v>492312</v>
      </c>
      <c r="E46" s="93">
        <v>492312</v>
      </c>
      <c r="F46" s="93"/>
      <c r="G46" s="263"/>
      <c r="H46" s="263"/>
      <c r="I46" s="263"/>
      <c r="J46" s="263"/>
      <c r="K46" s="263"/>
      <c r="L46" s="263"/>
      <c r="M46" s="263"/>
      <c r="N46" s="263"/>
      <c r="O46" s="263"/>
      <c r="P46" s="264"/>
    </row>
    <row r="47" spans="1:16" ht="15">
      <c r="A47" s="115"/>
      <c r="B47" s="94" t="s">
        <v>196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1"/>
    </row>
    <row r="48" spans="1:16" ht="15">
      <c r="A48" s="115"/>
      <c r="B48" s="70" t="s">
        <v>222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1"/>
    </row>
    <row r="49" spans="1:16" ht="15">
      <c r="A49" s="115"/>
      <c r="B49" s="70" t="s">
        <v>223</v>
      </c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1"/>
    </row>
    <row r="50" spans="1:16" ht="39.75" customHeight="1">
      <c r="A50" s="116" t="s">
        <v>227</v>
      </c>
      <c r="B50" s="95" t="s">
        <v>228</v>
      </c>
      <c r="C50" s="81" t="s">
        <v>229</v>
      </c>
      <c r="D50" s="74">
        <v>3788575</v>
      </c>
      <c r="E50" s="74">
        <v>3788575</v>
      </c>
      <c r="F50" s="74">
        <v>0</v>
      </c>
      <c r="G50" s="263">
        <v>3097090</v>
      </c>
      <c r="H50" s="263">
        <v>3097090</v>
      </c>
      <c r="I50" s="263">
        <v>0</v>
      </c>
      <c r="J50" s="263">
        <v>2500000</v>
      </c>
      <c r="K50" s="263">
        <v>597090</v>
      </c>
      <c r="L50" s="263">
        <v>0</v>
      </c>
      <c r="M50" s="263">
        <v>0</v>
      </c>
      <c r="N50" s="263">
        <v>0</v>
      </c>
      <c r="O50" s="263">
        <v>0</v>
      </c>
      <c r="P50" s="264">
        <v>0</v>
      </c>
    </row>
    <row r="51" spans="1:16" ht="15">
      <c r="A51" s="114"/>
      <c r="B51" s="70" t="s">
        <v>202</v>
      </c>
      <c r="C51" s="83"/>
      <c r="D51" s="84">
        <v>691485</v>
      </c>
      <c r="E51" s="84">
        <v>691485</v>
      </c>
      <c r="F51" s="84"/>
      <c r="G51" s="263"/>
      <c r="H51" s="263"/>
      <c r="I51" s="263"/>
      <c r="J51" s="263"/>
      <c r="K51" s="263"/>
      <c r="L51" s="263"/>
      <c r="M51" s="263"/>
      <c r="N51" s="263"/>
      <c r="O51" s="263"/>
      <c r="P51" s="264"/>
    </row>
    <row r="52" spans="1:16" ht="15">
      <c r="A52" s="115"/>
      <c r="B52" s="70" t="s">
        <v>183</v>
      </c>
      <c r="C52" s="92"/>
      <c r="D52" s="93">
        <v>3097090</v>
      </c>
      <c r="E52" s="93">
        <v>3097090</v>
      </c>
      <c r="F52" s="93"/>
      <c r="G52" s="263"/>
      <c r="H52" s="263"/>
      <c r="I52" s="263"/>
      <c r="J52" s="263"/>
      <c r="K52" s="263"/>
      <c r="L52" s="263"/>
      <c r="M52" s="263"/>
      <c r="N52" s="263"/>
      <c r="O52" s="263"/>
      <c r="P52" s="264"/>
    </row>
    <row r="53" spans="1:16" ht="15">
      <c r="A53" s="115"/>
      <c r="B53" s="69" t="s">
        <v>230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6"/>
    </row>
    <row r="54" spans="1:16" ht="15">
      <c r="A54" s="115"/>
      <c r="B54" s="70" t="s">
        <v>231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6"/>
    </row>
    <row r="55" spans="1:16" ht="15">
      <c r="A55" s="115"/>
      <c r="B55" s="70" t="s">
        <v>232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6"/>
    </row>
    <row r="56" spans="1:16" ht="84" customHeight="1">
      <c r="A56" s="116" t="s">
        <v>233</v>
      </c>
      <c r="B56" s="95" t="s">
        <v>234</v>
      </c>
      <c r="C56" s="81" t="s">
        <v>235</v>
      </c>
      <c r="D56" s="74">
        <v>32000000</v>
      </c>
      <c r="E56" s="74">
        <v>32000000</v>
      </c>
      <c r="F56" s="74">
        <v>0</v>
      </c>
      <c r="G56" s="263">
        <v>9648350</v>
      </c>
      <c r="H56" s="263">
        <v>9648350</v>
      </c>
      <c r="I56" s="263">
        <v>0</v>
      </c>
      <c r="J56" s="263">
        <v>5770000</v>
      </c>
      <c r="K56" s="263">
        <v>3878350</v>
      </c>
      <c r="L56" s="263">
        <v>0</v>
      </c>
      <c r="M56" s="263">
        <v>0</v>
      </c>
      <c r="N56" s="263">
        <v>0</v>
      </c>
      <c r="O56" s="263">
        <v>0</v>
      </c>
      <c r="P56" s="264">
        <v>0</v>
      </c>
    </row>
    <row r="57" spans="1:16" ht="15">
      <c r="A57" s="114"/>
      <c r="B57" s="70" t="s">
        <v>202</v>
      </c>
      <c r="C57" s="83"/>
      <c r="D57" s="84">
        <v>141060</v>
      </c>
      <c r="E57" s="84">
        <v>141060</v>
      </c>
      <c r="F57" s="84"/>
      <c r="G57" s="263"/>
      <c r="H57" s="263"/>
      <c r="I57" s="263"/>
      <c r="J57" s="263"/>
      <c r="K57" s="263"/>
      <c r="L57" s="263"/>
      <c r="M57" s="263"/>
      <c r="N57" s="263"/>
      <c r="O57" s="263"/>
      <c r="P57" s="264"/>
    </row>
    <row r="58" spans="1:16" ht="15">
      <c r="A58" s="115"/>
      <c r="B58" s="70" t="s">
        <v>183</v>
      </c>
      <c r="C58" s="83"/>
      <c r="D58" s="84">
        <v>9648350</v>
      </c>
      <c r="E58" s="84">
        <v>9648350</v>
      </c>
      <c r="F58" s="84"/>
      <c r="G58" s="263"/>
      <c r="H58" s="263"/>
      <c r="I58" s="263"/>
      <c r="J58" s="263"/>
      <c r="K58" s="263"/>
      <c r="L58" s="263"/>
      <c r="M58" s="263"/>
      <c r="N58" s="263"/>
      <c r="O58" s="263"/>
      <c r="P58" s="264"/>
    </row>
    <row r="59" spans="1:16" ht="15">
      <c r="A59" s="115"/>
      <c r="B59" s="70" t="s">
        <v>220</v>
      </c>
      <c r="C59" s="90"/>
      <c r="D59" s="91">
        <v>15210590</v>
      </c>
      <c r="E59" s="91">
        <v>15210590</v>
      </c>
      <c r="F59" s="91"/>
      <c r="G59" s="263"/>
      <c r="H59" s="263"/>
      <c r="I59" s="263"/>
      <c r="J59" s="263"/>
      <c r="K59" s="263"/>
      <c r="L59" s="263"/>
      <c r="M59" s="263"/>
      <c r="N59" s="263"/>
      <c r="O59" s="263"/>
      <c r="P59" s="264"/>
    </row>
    <row r="60" spans="1:16" ht="15">
      <c r="A60" s="117"/>
      <c r="B60" s="100" t="s">
        <v>236</v>
      </c>
      <c r="C60" s="101"/>
      <c r="D60" s="102">
        <v>7000000</v>
      </c>
      <c r="E60" s="102">
        <v>7000000</v>
      </c>
      <c r="F60" s="102"/>
      <c r="G60" s="267"/>
      <c r="H60" s="267"/>
      <c r="I60" s="267"/>
      <c r="J60" s="267"/>
      <c r="K60" s="267"/>
      <c r="L60" s="267"/>
      <c r="M60" s="267"/>
      <c r="N60" s="267"/>
      <c r="O60" s="267"/>
      <c r="P60" s="269"/>
    </row>
    <row r="61" spans="1:16" ht="15">
      <c r="A61" s="270" t="s">
        <v>237</v>
      </c>
      <c r="B61" s="271"/>
      <c r="C61" s="118"/>
      <c r="D61" s="119">
        <v>48362014.59</v>
      </c>
      <c r="E61" s="119">
        <v>45781707</v>
      </c>
      <c r="F61" s="119">
        <v>2580248</v>
      </c>
      <c r="G61" s="119">
        <v>17912105</v>
      </c>
      <c r="H61" s="119">
        <v>15331857</v>
      </c>
      <c r="I61" s="119">
        <v>0</v>
      </c>
      <c r="J61" s="119">
        <v>8970000</v>
      </c>
      <c r="K61" s="119">
        <v>6361857</v>
      </c>
      <c r="L61" s="119">
        <v>2580248</v>
      </c>
      <c r="M61" s="119">
        <v>0</v>
      </c>
      <c r="N61" s="119">
        <v>0</v>
      </c>
      <c r="O61" s="119">
        <v>0</v>
      </c>
      <c r="P61" s="120">
        <v>2580248</v>
      </c>
    </row>
    <row r="62" spans="1:16" ht="15">
      <c r="A62" s="96"/>
      <c r="B62" s="96"/>
      <c r="C62" s="96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</row>
    <row r="63" spans="1:16" ht="15">
      <c r="A63" s="268" t="s">
        <v>238</v>
      </c>
      <c r="B63" s="268"/>
      <c r="C63" s="268"/>
      <c r="D63" s="268"/>
      <c r="E63" s="268"/>
      <c r="F63" s="268"/>
      <c r="G63" s="268"/>
      <c r="H63" s="268"/>
      <c r="I63" s="268"/>
      <c r="J63" s="98"/>
      <c r="K63" s="98"/>
      <c r="L63" s="98"/>
      <c r="M63" s="98"/>
      <c r="N63" s="98"/>
      <c r="O63" s="98"/>
      <c r="P63" s="98"/>
    </row>
    <row r="64" spans="1:16" ht="15">
      <c r="A64" s="99" t="s">
        <v>239</v>
      </c>
      <c r="B64" s="99"/>
      <c r="C64" s="99"/>
      <c r="D64" s="99"/>
      <c r="E64" s="99"/>
      <c r="F64" s="99"/>
      <c r="G64" s="99"/>
      <c r="H64" s="99"/>
      <c r="I64" s="99"/>
      <c r="J64" s="98"/>
      <c r="K64" s="98"/>
      <c r="L64" s="98"/>
      <c r="M64" s="98"/>
      <c r="N64" s="98"/>
      <c r="O64" s="98"/>
      <c r="P64" s="98"/>
    </row>
    <row r="65" spans="1:16" ht="15">
      <c r="A65" s="99" t="s">
        <v>240</v>
      </c>
      <c r="B65" s="99"/>
      <c r="C65" s="99"/>
      <c r="D65" s="99"/>
      <c r="E65" s="99"/>
      <c r="F65" s="99"/>
      <c r="G65" s="99"/>
      <c r="H65" s="99"/>
      <c r="I65" s="99"/>
      <c r="J65" s="98"/>
      <c r="K65" s="98"/>
      <c r="L65" s="98"/>
      <c r="M65" s="98"/>
      <c r="N65" s="98"/>
      <c r="O65" s="98"/>
      <c r="P65" s="98"/>
    </row>
    <row r="66" spans="1:16" ht="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1:16" ht="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</sheetData>
  <mergeCells count="97">
    <mergeCell ref="A63:I63"/>
    <mergeCell ref="N56:N60"/>
    <mergeCell ref="O56:O60"/>
    <mergeCell ref="P56:P60"/>
    <mergeCell ref="A61:B61"/>
    <mergeCell ref="O50:O52"/>
    <mergeCell ref="P50:P52"/>
    <mergeCell ref="C53:P55"/>
    <mergeCell ref="G56:G60"/>
    <mergeCell ref="H56:H60"/>
    <mergeCell ref="I56:I60"/>
    <mergeCell ref="J56:J60"/>
    <mergeCell ref="K56:K60"/>
    <mergeCell ref="L56:L60"/>
    <mergeCell ref="M56:M60"/>
    <mergeCell ref="K50:K52"/>
    <mergeCell ref="L50:L52"/>
    <mergeCell ref="M50:M52"/>
    <mergeCell ref="N50:N52"/>
    <mergeCell ref="G50:G52"/>
    <mergeCell ref="H50:H52"/>
    <mergeCell ref="I50:I52"/>
    <mergeCell ref="J50:J52"/>
    <mergeCell ref="N44:N46"/>
    <mergeCell ref="O44:O46"/>
    <mergeCell ref="P44:P46"/>
    <mergeCell ref="C47:P49"/>
    <mergeCell ref="O36:O40"/>
    <mergeCell ref="P36:P40"/>
    <mergeCell ref="C41:P43"/>
    <mergeCell ref="G44:G46"/>
    <mergeCell ref="H44:H46"/>
    <mergeCell ref="I44:I46"/>
    <mergeCell ref="J44:J46"/>
    <mergeCell ref="K44:K46"/>
    <mergeCell ref="L44:L46"/>
    <mergeCell ref="M44:M46"/>
    <mergeCell ref="K36:K40"/>
    <mergeCell ref="L36:L40"/>
    <mergeCell ref="M36:M40"/>
    <mergeCell ref="N36:N40"/>
    <mergeCell ref="G36:G40"/>
    <mergeCell ref="H36:H40"/>
    <mergeCell ref="I36:I40"/>
    <mergeCell ref="J36:J40"/>
    <mergeCell ref="N30:N32"/>
    <mergeCell ref="O30:O32"/>
    <mergeCell ref="P30:P32"/>
    <mergeCell ref="C33:P35"/>
    <mergeCell ref="O24:O26"/>
    <mergeCell ref="P24:P26"/>
    <mergeCell ref="C27:P29"/>
    <mergeCell ref="G30:G32"/>
    <mergeCell ref="H30:H32"/>
    <mergeCell ref="I30:I32"/>
    <mergeCell ref="J30:J32"/>
    <mergeCell ref="K30:K32"/>
    <mergeCell ref="L30:L32"/>
    <mergeCell ref="M30:M32"/>
    <mergeCell ref="P18:P20"/>
    <mergeCell ref="C21:P23"/>
    <mergeCell ref="G24:G26"/>
    <mergeCell ref="H24:H26"/>
    <mergeCell ref="I24:I26"/>
    <mergeCell ref="J24:J26"/>
    <mergeCell ref="K24:K26"/>
    <mergeCell ref="L24:L26"/>
    <mergeCell ref="M24:M26"/>
    <mergeCell ref="N24:N26"/>
    <mergeCell ref="C15:P17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G9:G12"/>
    <mergeCell ref="H9:P9"/>
    <mergeCell ref="H10:K10"/>
    <mergeCell ref="L10:P10"/>
    <mergeCell ref="H11:H12"/>
    <mergeCell ref="I11:K11"/>
    <mergeCell ref="L11:L12"/>
    <mergeCell ref="M11:P11"/>
    <mergeCell ref="A5:P5"/>
    <mergeCell ref="A7:A12"/>
    <mergeCell ref="B7:B12"/>
    <mergeCell ref="C7:C12"/>
    <mergeCell ref="D7:D12"/>
    <mergeCell ref="E7:F7"/>
    <mergeCell ref="G7:P7"/>
    <mergeCell ref="E8:E12"/>
    <mergeCell ref="F8:F12"/>
    <mergeCell ref="G8:P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13">
      <selection activeCell="F5" sqref="F5"/>
    </sheetView>
  </sheetViews>
  <sheetFormatPr defaultColWidth="8.796875" defaultRowHeight="14.25"/>
  <cols>
    <col min="2" max="2" width="3.59765625" style="0" customWidth="1"/>
    <col min="3" max="3" width="14.19921875" style="0" customWidth="1"/>
    <col min="5" max="5" width="15" style="0" customWidth="1"/>
  </cols>
  <sheetData>
    <row r="1" ht="14.25">
      <c r="F1" s="185" t="s">
        <v>258</v>
      </c>
    </row>
    <row r="2" ht="14.25">
      <c r="F2" s="185" t="s">
        <v>305</v>
      </c>
    </row>
    <row r="3" ht="14.25">
      <c r="F3" s="185" t="s">
        <v>1</v>
      </c>
    </row>
    <row r="4" ht="14.25">
      <c r="F4" s="185" t="s">
        <v>2</v>
      </c>
    </row>
    <row r="13" spans="2:4" ht="18">
      <c r="B13" s="184" t="s">
        <v>259</v>
      </c>
      <c r="C13" s="184"/>
      <c r="D13" s="184"/>
    </row>
    <row r="14" spans="2:4" ht="18">
      <c r="B14" s="184" t="s">
        <v>260</v>
      </c>
      <c r="C14" s="184"/>
      <c r="D14" s="184"/>
    </row>
    <row r="19" ht="15" thickBot="1"/>
    <row r="20" spans="3:6" ht="18" thickBot="1">
      <c r="C20" s="177" t="s">
        <v>261</v>
      </c>
      <c r="D20" s="287" t="s">
        <v>262</v>
      </c>
      <c r="E20" s="288"/>
      <c r="F20" s="178" t="s">
        <v>263</v>
      </c>
    </row>
    <row r="21" spans="3:6" ht="15.75" customHeight="1">
      <c r="C21" s="179" t="s">
        <v>264</v>
      </c>
      <c r="D21" s="281" t="s">
        <v>241</v>
      </c>
      <c r="E21" s="282"/>
      <c r="F21" s="275" t="s">
        <v>265</v>
      </c>
    </row>
    <row r="22" spans="3:6" ht="15.75" customHeight="1">
      <c r="C22" s="180" t="s">
        <v>266</v>
      </c>
      <c r="D22" s="289" t="s">
        <v>267</v>
      </c>
      <c r="E22" s="290"/>
      <c r="F22" s="276"/>
    </row>
    <row r="23" spans="3:6" ht="16.5" thickBot="1">
      <c r="C23" s="181" t="s">
        <v>268</v>
      </c>
      <c r="D23" s="285" t="s">
        <v>269</v>
      </c>
      <c r="E23" s="286"/>
      <c r="F23" s="277"/>
    </row>
    <row r="24" spans="3:6" ht="15.75" customHeight="1">
      <c r="C24" s="179" t="s">
        <v>270</v>
      </c>
      <c r="D24" s="291" t="s">
        <v>271</v>
      </c>
      <c r="E24" s="292"/>
      <c r="F24" s="278">
        <v>11000</v>
      </c>
    </row>
    <row r="25" spans="3:6" ht="63" customHeight="1">
      <c r="C25" s="182" t="s">
        <v>272</v>
      </c>
      <c r="D25" s="283" t="s">
        <v>276</v>
      </c>
      <c r="E25" s="284"/>
      <c r="F25" s="279"/>
    </row>
    <row r="26" spans="3:6" ht="16.5" thickBot="1">
      <c r="C26" s="181" t="s">
        <v>273</v>
      </c>
      <c r="D26" s="285" t="s">
        <v>274</v>
      </c>
      <c r="E26" s="286"/>
      <c r="F26" s="280"/>
    </row>
    <row r="27" spans="3:6" ht="47.25" customHeight="1" thickBot="1">
      <c r="C27" s="272" t="s">
        <v>275</v>
      </c>
      <c r="D27" s="273"/>
      <c r="E27" s="274"/>
      <c r="F27" s="183">
        <v>41000</v>
      </c>
    </row>
  </sheetData>
  <mergeCells count="10">
    <mergeCell ref="D20:E20"/>
    <mergeCell ref="D22:E22"/>
    <mergeCell ref="D23:E23"/>
    <mergeCell ref="D24:E24"/>
    <mergeCell ref="C27:E27"/>
    <mergeCell ref="F21:F23"/>
    <mergeCell ref="F24:F26"/>
    <mergeCell ref="D21:E21"/>
    <mergeCell ref="D25:E25"/>
    <mergeCell ref="D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4.59765625" style="186" customWidth="1"/>
    <col min="2" max="2" width="42.69921875" style="186" customWidth="1"/>
    <col min="3" max="3" width="9.19921875" style="186" customWidth="1"/>
    <col min="4" max="4" width="1.69921875" style="186" customWidth="1"/>
    <col min="5" max="5" width="15.5" style="186" customWidth="1"/>
    <col min="6" max="16384" width="9" style="186" customWidth="1"/>
  </cols>
  <sheetData>
    <row r="1" spans="4:5" ht="14.25">
      <c r="D1" s="187" t="s">
        <v>277</v>
      </c>
      <c r="E1" s="187"/>
    </row>
    <row r="2" spans="4:5" ht="14.25">
      <c r="D2" s="187" t="s">
        <v>304</v>
      </c>
      <c r="E2" s="187"/>
    </row>
    <row r="3" spans="4:5" ht="14.25">
      <c r="D3" s="187" t="s">
        <v>1</v>
      </c>
      <c r="E3" s="187"/>
    </row>
    <row r="4" spans="4:5" ht="14.25">
      <c r="D4" s="187" t="s">
        <v>2</v>
      </c>
      <c r="E4" s="187"/>
    </row>
    <row r="5" ht="14.25">
      <c r="E5" s="187"/>
    </row>
    <row r="6" ht="14.25">
      <c r="E6" s="187"/>
    </row>
    <row r="7" ht="14.25">
      <c r="E7" s="187"/>
    </row>
    <row r="8" spans="1:12" ht="19.5" customHeight="1">
      <c r="A8" s="295" t="s">
        <v>278</v>
      </c>
      <c r="B8" s="295"/>
      <c r="C8" s="295"/>
      <c r="D8" s="295"/>
      <c r="E8" s="295"/>
      <c r="F8" s="188"/>
      <c r="G8" s="188"/>
      <c r="H8" s="188"/>
      <c r="I8" s="188"/>
      <c r="J8" s="188"/>
      <c r="K8" s="188"/>
      <c r="L8" s="188"/>
    </row>
    <row r="9" spans="1:9" ht="19.5" customHeight="1">
      <c r="A9" s="295" t="s">
        <v>279</v>
      </c>
      <c r="B9" s="295"/>
      <c r="C9" s="295"/>
      <c r="D9" s="295"/>
      <c r="E9" s="295"/>
      <c r="F9" s="188"/>
      <c r="G9" s="188"/>
      <c r="H9" s="188"/>
      <c r="I9" s="188"/>
    </row>
    <row r="11" ht="14.25">
      <c r="E11" s="189" t="s">
        <v>4</v>
      </c>
    </row>
    <row r="12" spans="1:12" ht="19.5" customHeight="1">
      <c r="A12" s="190" t="s">
        <v>5</v>
      </c>
      <c r="B12" s="296" t="s">
        <v>280</v>
      </c>
      <c r="C12" s="297"/>
      <c r="D12" s="191"/>
      <c r="E12" s="190" t="s">
        <v>281</v>
      </c>
      <c r="F12" s="192"/>
      <c r="G12" s="192"/>
      <c r="H12" s="192"/>
      <c r="I12" s="192"/>
      <c r="J12" s="192"/>
      <c r="K12" s="193"/>
      <c r="L12" s="193"/>
    </row>
    <row r="13" spans="1:12" ht="19.5" customHeight="1">
      <c r="A13" s="194" t="s">
        <v>282</v>
      </c>
      <c r="B13" s="298" t="s">
        <v>283</v>
      </c>
      <c r="C13" s="299"/>
      <c r="D13" s="197"/>
      <c r="E13" s="198">
        <v>95514</v>
      </c>
      <c r="F13" s="192"/>
      <c r="G13" s="192"/>
      <c r="H13" s="192"/>
      <c r="I13" s="192"/>
      <c r="J13" s="192"/>
      <c r="K13" s="193"/>
      <c r="L13" s="193"/>
    </row>
    <row r="14" spans="1:12" ht="19.5" customHeight="1">
      <c r="A14" s="194" t="s">
        <v>284</v>
      </c>
      <c r="B14" s="298" t="s">
        <v>285</v>
      </c>
      <c r="C14" s="299"/>
      <c r="D14" s="197"/>
      <c r="E14" s="198">
        <f>SUM(E15:E16)</f>
        <v>140356</v>
      </c>
      <c r="F14" s="192"/>
      <c r="G14" s="192"/>
      <c r="H14" s="192"/>
      <c r="I14" s="192"/>
      <c r="J14" s="192"/>
      <c r="K14" s="193"/>
      <c r="L14" s="193"/>
    </row>
    <row r="15" spans="1:12" ht="19.5" customHeight="1">
      <c r="A15" s="199"/>
      <c r="B15" s="300" t="s">
        <v>185</v>
      </c>
      <c r="C15" s="301"/>
      <c r="D15" s="200"/>
      <c r="E15" s="201"/>
      <c r="F15" s="192"/>
      <c r="G15" s="192"/>
      <c r="H15" s="192"/>
      <c r="I15" s="192"/>
      <c r="J15" s="192"/>
      <c r="K15" s="193"/>
      <c r="L15" s="193"/>
    </row>
    <row r="16" spans="1:12" ht="19.5" customHeight="1">
      <c r="A16" s="202" t="s">
        <v>19</v>
      </c>
      <c r="B16" s="302" t="s">
        <v>286</v>
      </c>
      <c r="C16" s="303"/>
      <c r="D16" s="203"/>
      <c r="E16" s="204">
        <v>140356</v>
      </c>
      <c r="F16" s="192"/>
      <c r="G16" s="192"/>
      <c r="H16" s="192"/>
      <c r="I16" s="192"/>
      <c r="J16" s="192"/>
      <c r="K16" s="193"/>
      <c r="L16" s="193"/>
    </row>
    <row r="17" spans="1:12" ht="19.5" customHeight="1">
      <c r="A17" s="194" t="s">
        <v>287</v>
      </c>
      <c r="B17" s="298" t="s">
        <v>288</v>
      </c>
      <c r="C17" s="299"/>
      <c r="D17" s="197"/>
      <c r="E17" s="198">
        <f>E18+E19+E23+E30</f>
        <v>213640</v>
      </c>
      <c r="F17" s="192"/>
      <c r="G17" s="192"/>
      <c r="H17" s="192"/>
      <c r="I17" s="192"/>
      <c r="J17" s="192"/>
      <c r="K17" s="193"/>
      <c r="L17" s="193"/>
    </row>
    <row r="18" spans="1:12" ht="37.5" customHeight="1">
      <c r="A18" s="205" t="s">
        <v>19</v>
      </c>
      <c r="B18" s="206" t="s">
        <v>289</v>
      </c>
      <c r="C18" s="207"/>
      <c r="D18" s="208"/>
      <c r="E18" s="209">
        <v>27000</v>
      </c>
      <c r="F18" s="192"/>
      <c r="G18" s="192"/>
      <c r="H18" s="192"/>
      <c r="I18" s="192"/>
      <c r="J18" s="192"/>
      <c r="K18" s="193"/>
      <c r="L18" s="193"/>
    </row>
    <row r="19" spans="1:12" ht="19.5" customHeight="1">
      <c r="A19" s="202" t="s">
        <v>25</v>
      </c>
      <c r="B19" s="293" t="s">
        <v>290</v>
      </c>
      <c r="C19" s="294"/>
      <c r="D19" s="210"/>
      <c r="E19" s="204">
        <f>SUM(C20:C22)</f>
        <v>42291</v>
      </c>
      <c r="F19" s="192"/>
      <c r="G19" s="192"/>
      <c r="H19" s="192"/>
      <c r="I19" s="192"/>
      <c r="J19" s="192"/>
      <c r="K19" s="193"/>
      <c r="L19" s="193"/>
    </row>
    <row r="20" spans="1:12" ht="15" customHeight="1">
      <c r="A20" s="211"/>
      <c r="B20" s="212" t="s">
        <v>291</v>
      </c>
      <c r="C20" s="213">
        <v>17000</v>
      </c>
      <c r="D20" s="214"/>
      <c r="E20" s="215"/>
      <c r="F20" s="192"/>
      <c r="G20" s="192"/>
      <c r="H20" s="192"/>
      <c r="I20" s="192"/>
      <c r="J20" s="192"/>
      <c r="K20" s="193"/>
      <c r="L20" s="193"/>
    </row>
    <row r="21" spans="1:12" ht="15" customHeight="1">
      <c r="A21" s="211"/>
      <c r="B21" s="212" t="s">
        <v>292</v>
      </c>
      <c r="C21" s="216">
        <v>8500</v>
      </c>
      <c r="D21" s="217"/>
      <c r="E21" s="215"/>
      <c r="F21" s="192"/>
      <c r="G21" s="192"/>
      <c r="H21" s="192"/>
      <c r="I21" s="192"/>
      <c r="J21" s="192"/>
      <c r="K21" s="193"/>
      <c r="L21" s="193"/>
    </row>
    <row r="22" spans="1:12" ht="15" customHeight="1">
      <c r="A22" s="211"/>
      <c r="B22" s="212" t="s">
        <v>293</v>
      </c>
      <c r="C22" s="216">
        <v>16791</v>
      </c>
      <c r="D22" s="217"/>
      <c r="E22" s="215"/>
      <c r="F22" s="192"/>
      <c r="G22" s="192"/>
      <c r="H22" s="192"/>
      <c r="I22" s="192"/>
      <c r="J22" s="192"/>
      <c r="K22" s="193"/>
      <c r="L22" s="193"/>
    </row>
    <row r="23" spans="1:12" ht="19.5" customHeight="1">
      <c r="A23" s="211" t="s">
        <v>28</v>
      </c>
      <c r="B23" s="218" t="s">
        <v>294</v>
      </c>
      <c r="C23" s="216"/>
      <c r="D23" s="217"/>
      <c r="E23" s="215">
        <f>SUM(C24:C29)</f>
        <v>141140</v>
      </c>
      <c r="F23" s="192"/>
      <c r="G23" s="192"/>
      <c r="H23" s="192"/>
      <c r="I23" s="192"/>
      <c r="J23" s="192"/>
      <c r="K23" s="193"/>
      <c r="L23" s="193"/>
    </row>
    <row r="24" spans="1:12" ht="15">
      <c r="A24" s="211"/>
      <c r="B24" s="219" t="s">
        <v>295</v>
      </c>
      <c r="C24" s="220">
        <v>5000</v>
      </c>
      <c r="D24" s="221"/>
      <c r="E24" s="215"/>
      <c r="F24" s="192"/>
      <c r="G24" s="192"/>
      <c r="H24" s="192"/>
      <c r="I24" s="192"/>
      <c r="J24" s="192"/>
      <c r="K24" s="193"/>
      <c r="L24" s="193"/>
    </row>
    <row r="25" spans="1:12" ht="15">
      <c r="A25" s="222"/>
      <c r="B25" s="223" t="s">
        <v>296</v>
      </c>
      <c r="C25" s="224">
        <v>20000</v>
      </c>
      <c r="D25" s="225"/>
      <c r="E25" s="226"/>
      <c r="F25" s="192"/>
      <c r="G25" s="192"/>
      <c r="H25" s="192"/>
      <c r="I25" s="192"/>
      <c r="J25" s="192"/>
      <c r="K25" s="193"/>
      <c r="L25" s="193"/>
    </row>
    <row r="26" spans="1:12" ht="15">
      <c r="A26" s="222"/>
      <c r="B26" s="223" t="s">
        <v>297</v>
      </c>
      <c r="C26" s="224">
        <v>14640</v>
      </c>
      <c r="D26" s="225"/>
      <c r="E26" s="226"/>
      <c r="F26" s="192"/>
      <c r="G26" s="192"/>
      <c r="H26" s="192"/>
      <c r="I26" s="192"/>
      <c r="J26" s="192"/>
      <c r="K26" s="193"/>
      <c r="L26" s="193"/>
    </row>
    <row r="27" spans="1:12" ht="15">
      <c r="A27" s="222"/>
      <c r="B27" s="223" t="s">
        <v>298</v>
      </c>
      <c r="C27" s="224">
        <v>20000</v>
      </c>
      <c r="D27" s="225"/>
      <c r="E27" s="226"/>
      <c r="F27" s="192"/>
      <c r="G27" s="192"/>
      <c r="H27" s="192"/>
      <c r="I27" s="192"/>
      <c r="J27" s="192"/>
      <c r="K27" s="193"/>
      <c r="L27" s="193"/>
    </row>
    <row r="28" spans="1:12" ht="15">
      <c r="A28" s="222"/>
      <c r="B28" s="223" t="s">
        <v>299</v>
      </c>
      <c r="C28" s="224">
        <v>20000</v>
      </c>
      <c r="D28" s="225"/>
      <c r="E28" s="226"/>
      <c r="F28" s="192"/>
      <c r="G28" s="192"/>
      <c r="H28" s="192"/>
      <c r="I28" s="192"/>
      <c r="J28" s="192"/>
      <c r="K28" s="193"/>
      <c r="L28" s="193"/>
    </row>
    <row r="29" spans="1:12" ht="25.5">
      <c r="A29" s="222"/>
      <c r="B29" s="223" t="s">
        <v>300</v>
      </c>
      <c r="C29" s="224">
        <v>61500</v>
      </c>
      <c r="D29" s="225"/>
      <c r="E29" s="226"/>
      <c r="F29" s="192"/>
      <c r="G29" s="192"/>
      <c r="H29" s="192"/>
      <c r="I29" s="192"/>
      <c r="J29" s="192"/>
      <c r="K29" s="193"/>
      <c r="L29" s="193"/>
    </row>
    <row r="30" spans="1:12" ht="24.75" customHeight="1">
      <c r="A30" s="227" t="s">
        <v>30</v>
      </c>
      <c r="B30" s="228" t="s">
        <v>301</v>
      </c>
      <c r="C30" s="229"/>
      <c r="D30" s="230"/>
      <c r="E30" s="231">
        <v>3209</v>
      </c>
      <c r="F30" s="192"/>
      <c r="G30" s="192"/>
      <c r="H30" s="192"/>
      <c r="I30" s="192"/>
      <c r="J30" s="192"/>
      <c r="K30" s="193"/>
      <c r="L30" s="193"/>
    </row>
    <row r="31" spans="1:12" ht="19.5" customHeight="1">
      <c r="A31" s="194" t="s">
        <v>302</v>
      </c>
      <c r="B31" s="195" t="s">
        <v>303</v>
      </c>
      <c r="C31" s="196"/>
      <c r="D31" s="197"/>
      <c r="E31" s="198">
        <f>E13+E14-E17</f>
        <v>22230</v>
      </c>
      <c r="F31" s="192"/>
      <c r="G31" s="192"/>
      <c r="H31" s="192"/>
      <c r="I31" s="192"/>
      <c r="J31" s="192"/>
      <c r="K31" s="193"/>
      <c r="L31" s="193"/>
    </row>
    <row r="32" spans="1:12" ht="1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3"/>
      <c r="L32" s="193"/>
    </row>
    <row r="33" spans="1:12" ht="1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3"/>
      <c r="L33" s="193"/>
    </row>
    <row r="34" spans="1:12" ht="1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3"/>
      <c r="L34" s="193"/>
    </row>
    <row r="35" spans="1:12" ht="1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3"/>
      <c r="L35" s="193"/>
    </row>
    <row r="36" spans="1:12" ht="1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3"/>
      <c r="L36" s="193"/>
    </row>
    <row r="37" spans="1:12" ht="1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3"/>
      <c r="L37" s="193"/>
    </row>
    <row r="38" spans="1:12" ht="15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</row>
    <row r="39" spans="1:12" ht="15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</row>
    <row r="40" spans="1:12" ht="15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</row>
    <row r="41" spans="1:12" ht="15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</sheetData>
  <sheetProtection/>
  <mergeCells count="9">
    <mergeCell ref="B19:C19"/>
    <mergeCell ref="A8:E8"/>
    <mergeCell ref="A9:E9"/>
    <mergeCell ref="B12:C12"/>
    <mergeCell ref="B17:C17"/>
    <mergeCell ref="B13:C13"/>
    <mergeCell ref="B14:C14"/>
    <mergeCell ref="B15:C15"/>
    <mergeCell ref="B16:C16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UM Trzebnica</cp:lastModifiedBy>
  <cp:lastPrinted>2010-01-05T09:15:00Z</cp:lastPrinted>
  <dcterms:created xsi:type="dcterms:W3CDTF">2009-12-28T12:26:21Z</dcterms:created>
  <dcterms:modified xsi:type="dcterms:W3CDTF">2010-01-05T09:16:14Z</dcterms:modified>
  <cp:category/>
  <cp:version/>
  <cp:contentType/>
  <cp:contentStatus/>
</cp:coreProperties>
</file>